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342228d48003b20/IBT College Strategic Plan 2024-2029/"/>
    </mc:Choice>
  </mc:AlternateContent>
  <xr:revisionPtr revIDLastSave="0" documentId="8_{9D3815FC-E97D-4E87-83C7-E46D816C7D60}" xr6:coauthVersionLast="47" xr6:coauthVersionMax="47" xr10:uidLastSave="{00000000-0000-0000-0000-000000000000}"/>
  <bookViews>
    <workbookView xWindow="-120" yWindow="-120" windowWidth="20730" windowHeight="11040" tabRatio="814" xr2:uid="{00000000-000D-0000-FFFF-FFFF00000000}"/>
  </bookViews>
  <sheets>
    <sheet name="12MONTH CAH FLOW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7" l="1"/>
  <c r="N18" i="7"/>
  <c r="A72" i="7" l="1"/>
  <c r="A71" i="7"/>
  <c r="A70" i="7"/>
  <c r="N8" i="7"/>
  <c r="N9" i="7"/>
  <c r="N12" i="7"/>
  <c r="B14" i="7"/>
  <c r="C14" i="7"/>
  <c r="D14" i="7"/>
  <c r="E14" i="7"/>
  <c r="F14" i="7"/>
  <c r="G14" i="7"/>
  <c r="H14" i="7"/>
  <c r="I14" i="7"/>
  <c r="J14" i="7"/>
  <c r="K14" i="7"/>
  <c r="L14" i="7"/>
  <c r="M14" i="7"/>
  <c r="B19" i="7"/>
  <c r="C19" i="7"/>
  <c r="D19" i="7"/>
  <c r="E19" i="7"/>
  <c r="F19" i="7"/>
  <c r="G19" i="7"/>
  <c r="H19" i="7"/>
  <c r="I19" i="7"/>
  <c r="J19" i="7"/>
  <c r="K19" i="7"/>
  <c r="L19" i="7"/>
  <c r="M19" i="7"/>
  <c r="B23" i="7"/>
  <c r="C23" i="7"/>
  <c r="D23" i="7"/>
  <c r="E23" i="7"/>
  <c r="F23" i="7"/>
  <c r="G23" i="7"/>
  <c r="H23" i="7"/>
  <c r="I23" i="7"/>
  <c r="J23" i="7"/>
  <c r="K23" i="7"/>
  <c r="L23" i="7"/>
  <c r="M23" i="7"/>
  <c r="B26" i="7"/>
  <c r="C26" i="7"/>
  <c r="D26" i="7"/>
  <c r="E26" i="7"/>
  <c r="F26" i="7"/>
  <c r="G26" i="7"/>
  <c r="H26" i="7"/>
  <c r="I26" i="7"/>
  <c r="J26" i="7"/>
  <c r="K26" i="7"/>
  <c r="L26" i="7"/>
  <c r="M26" i="7"/>
  <c r="B30" i="7"/>
  <c r="C30" i="7"/>
  <c r="D30" i="7"/>
  <c r="E30" i="7"/>
  <c r="F30" i="7"/>
  <c r="G30" i="7"/>
  <c r="H30" i="7"/>
  <c r="I30" i="7"/>
  <c r="J30" i="7"/>
  <c r="K30" i="7"/>
  <c r="L30" i="7"/>
  <c r="M30" i="7"/>
  <c r="B33" i="7"/>
  <c r="C33" i="7"/>
  <c r="D33" i="7"/>
  <c r="E33" i="7"/>
  <c r="F33" i="7"/>
  <c r="G33" i="7"/>
  <c r="H33" i="7"/>
  <c r="I33" i="7"/>
  <c r="J33" i="7"/>
  <c r="K33" i="7"/>
  <c r="L33" i="7"/>
  <c r="M33" i="7"/>
  <c r="B36" i="7"/>
  <c r="C36" i="7"/>
  <c r="D36" i="7"/>
  <c r="E36" i="7"/>
  <c r="F36" i="7"/>
  <c r="G36" i="7"/>
  <c r="H36" i="7"/>
  <c r="I36" i="7"/>
  <c r="J36" i="7"/>
  <c r="K36" i="7"/>
  <c r="L36" i="7"/>
  <c r="M36" i="7"/>
  <c r="B38" i="7"/>
  <c r="C38" i="7"/>
  <c r="D38" i="7"/>
  <c r="E38" i="7"/>
  <c r="F38" i="7"/>
  <c r="G38" i="7"/>
  <c r="H38" i="7"/>
  <c r="I38" i="7"/>
  <c r="J38" i="7"/>
  <c r="K38" i="7"/>
  <c r="L38" i="7"/>
  <c r="M38" i="7"/>
  <c r="B40" i="7"/>
  <c r="C40" i="7"/>
  <c r="D40" i="7"/>
  <c r="E40" i="7"/>
  <c r="F40" i="7"/>
  <c r="G40" i="7"/>
  <c r="H40" i="7"/>
  <c r="I40" i="7"/>
  <c r="J40" i="7"/>
  <c r="K40" i="7"/>
  <c r="L40" i="7"/>
  <c r="M40" i="7"/>
  <c r="N43" i="7"/>
  <c r="B44" i="7"/>
  <c r="C44" i="7"/>
  <c r="D44" i="7"/>
  <c r="E44" i="7"/>
  <c r="F44" i="7"/>
  <c r="G44" i="7"/>
  <c r="H44" i="7"/>
  <c r="I44" i="7"/>
  <c r="J44" i="7"/>
  <c r="K44" i="7"/>
  <c r="L44" i="7"/>
  <c r="M44" i="7"/>
  <c r="B46" i="7"/>
  <c r="C46" i="7"/>
  <c r="D46" i="7"/>
  <c r="E46" i="7"/>
  <c r="F46" i="7"/>
  <c r="G46" i="7"/>
  <c r="H46" i="7"/>
  <c r="I46" i="7"/>
  <c r="J46" i="7"/>
  <c r="K46" i="7"/>
  <c r="L46" i="7"/>
  <c r="M46" i="7"/>
  <c r="B49" i="7"/>
  <c r="C49" i="7"/>
  <c r="D49" i="7"/>
  <c r="E49" i="7"/>
  <c r="F49" i="7"/>
  <c r="G49" i="7"/>
  <c r="H49" i="7"/>
  <c r="I49" i="7"/>
  <c r="J49" i="7"/>
  <c r="K49" i="7"/>
  <c r="L49" i="7"/>
  <c r="M49" i="7"/>
  <c r="B51" i="7"/>
  <c r="C51" i="7"/>
  <c r="D51" i="7"/>
  <c r="E51" i="7"/>
  <c r="F51" i="7"/>
  <c r="G51" i="7"/>
  <c r="H51" i="7"/>
  <c r="I51" i="7"/>
  <c r="J51" i="7"/>
  <c r="K51" i="7"/>
  <c r="L51" i="7"/>
  <c r="M51" i="7"/>
  <c r="B54" i="7"/>
  <c r="C54" i="7"/>
  <c r="D54" i="7"/>
  <c r="E54" i="7"/>
  <c r="F54" i="7"/>
  <c r="G54" i="7"/>
  <c r="H54" i="7"/>
  <c r="I54" i="7"/>
  <c r="J54" i="7"/>
  <c r="K54" i="7"/>
  <c r="L54" i="7"/>
  <c r="M54" i="7"/>
  <c r="N6" i="7"/>
  <c r="B10" i="7"/>
  <c r="B70" i="7" s="1"/>
  <c r="C10" i="7"/>
  <c r="C70" i="7"/>
  <c r="D10" i="7"/>
  <c r="D70" i="7" s="1"/>
  <c r="E10" i="7"/>
  <c r="E70" i="7" s="1"/>
  <c r="F10" i="7"/>
  <c r="F70" i="7" s="1"/>
  <c r="G10" i="7"/>
  <c r="G70" i="7" s="1"/>
  <c r="H10" i="7"/>
  <c r="H70" i="7" s="1"/>
  <c r="I10" i="7"/>
  <c r="I70" i="7" s="1"/>
  <c r="J10" i="7"/>
  <c r="J70" i="7" s="1"/>
  <c r="K10" i="7"/>
  <c r="K70" i="7" s="1"/>
  <c r="L10" i="7"/>
  <c r="L70" i="7" s="1"/>
  <c r="M10" i="7"/>
  <c r="M70" i="7" s="1"/>
  <c r="N15" i="7"/>
  <c r="N16" i="7"/>
  <c r="N45" i="7"/>
  <c r="N56" i="7"/>
  <c r="N55" i="7"/>
  <c r="N53" i="7"/>
  <c r="N52" i="7"/>
  <c r="N50" i="7"/>
  <c r="N48" i="7"/>
  <c r="N47" i="7"/>
  <c r="N42" i="7"/>
  <c r="N41" i="7"/>
  <c r="N39" i="7"/>
  <c r="N37" i="7"/>
  <c r="N35" i="7"/>
  <c r="N34" i="7"/>
  <c r="N32" i="7"/>
  <c r="N31" i="7"/>
  <c r="N29" i="7"/>
  <c r="N28" i="7"/>
  <c r="N27" i="7"/>
  <c r="N25" i="7"/>
  <c r="N24" i="7"/>
  <c r="N22" i="7"/>
  <c r="N21" i="7"/>
  <c r="N20" i="7"/>
  <c r="J57" i="7" l="1"/>
  <c r="J71" i="7" s="1"/>
  <c r="E57" i="7"/>
  <c r="E71" i="7" s="1"/>
  <c r="M57" i="7"/>
  <c r="I57" i="7"/>
  <c r="N40" i="7"/>
  <c r="N38" i="7"/>
  <c r="F57" i="7"/>
  <c r="F58" i="7" s="1"/>
  <c r="N51" i="7"/>
  <c r="N33" i="7"/>
  <c r="L57" i="7"/>
  <c r="L71" i="7" s="1"/>
  <c r="H57" i="7"/>
  <c r="D57" i="7"/>
  <c r="B57" i="7"/>
  <c r="N36" i="7"/>
  <c r="G57" i="7"/>
  <c r="G58" i="7" s="1"/>
  <c r="K57" i="7"/>
  <c r="K71" i="7" s="1"/>
  <c r="C57" i="7"/>
  <c r="N19" i="7"/>
  <c r="N10" i="7"/>
  <c r="N30" i="7"/>
  <c r="N44" i="7"/>
  <c r="N54" i="7"/>
  <c r="N26" i="7"/>
  <c r="N49" i="7"/>
  <c r="N46" i="7"/>
  <c r="N23" i="7"/>
  <c r="N70" i="7"/>
  <c r="I58" i="7"/>
  <c r="H71" i="7"/>
  <c r="D71" i="7"/>
  <c r="C71" i="7"/>
  <c r="M58" i="7"/>
  <c r="N17" i="7"/>
  <c r="N14" i="7"/>
  <c r="N57" i="7" l="1"/>
  <c r="N58" i="7"/>
  <c r="N59" i="7" s="1"/>
  <c r="N72" i="7" s="1"/>
  <c r="F71" i="7"/>
  <c r="E58" i="7"/>
  <c r="L58" i="7"/>
  <c r="D58" i="7"/>
  <c r="H58" i="7"/>
  <c r="G71" i="7"/>
  <c r="J58" i="7"/>
  <c r="C58" i="7"/>
  <c r="K58" i="7"/>
  <c r="I71" i="7"/>
  <c r="M71" i="7"/>
  <c r="B58" i="7"/>
  <c r="B59" i="7" s="1"/>
  <c r="B71" i="7"/>
  <c r="N71" i="7" l="1"/>
  <c r="C6" i="7"/>
  <c r="C59" i="7" s="1"/>
  <c r="B72" i="7"/>
  <c r="C72" i="7" l="1"/>
  <c r="D6" i="7"/>
  <c r="D59" i="7" s="1"/>
  <c r="E6" i="7" l="1"/>
  <c r="E59" i="7" s="1"/>
  <c r="D72" i="7"/>
  <c r="F6" i="7" l="1"/>
  <c r="F59" i="7" s="1"/>
  <c r="E72" i="7"/>
  <c r="G6" i="7" l="1"/>
  <c r="G59" i="7" s="1"/>
  <c r="F72" i="7"/>
  <c r="G72" i="7" l="1"/>
  <c r="H6" i="7"/>
  <c r="H59" i="7" s="1"/>
  <c r="I6" i="7" l="1"/>
  <c r="I59" i="7" s="1"/>
  <c r="H72" i="7"/>
  <c r="J6" i="7" l="1"/>
  <c r="J59" i="7" s="1"/>
  <c r="I72" i="7"/>
  <c r="K6" i="7" l="1"/>
  <c r="K59" i="7" s="1"/>
  <c r="J72" i="7"/>
  <c r="K72" i="7" l="1"/>
  <c r="L6" i="7"/>
  <c r="L59" i="7" s="1"/>
  <c r="L72" i="7" l="1"/>
  <c r="M6" i="7"/>
  <c r="M59" i="7" s="1"/>
  <c r="M72" i="7" s="1"/>
</calcChain>
</file>

<file path=xl/sharedStrings.xml><?xml version="1.0" encoding="utf-8"?>
<sst xmlns="http://schemas.openxmlformats.org/spreadsheetml/2006/main" count="108" uniqueCount="82">
  <si>
    <t>Opening Cash Balance</t>
  </si>
  <si>
    <t>Professional Fees</t>
  </si>
  <si>
    <t>Miscellaneous</t>
  </si>
  <si>
    <t>TOTAL CASH DISBURSEMENT</t>
  </si>
  <si>
    <t>Net Cash</t>
  </si>
  <si>
    <t xml:space="preserve">     Legal -- General</t>
  </si>
  <si>
    <t xml:space="preserve">     Incidental Loan Repayments</t>
  </si>
  <si>
    <t xml:space="preserve">     Materials</t>
  </si>
  <si>
    <t xml:space="preserve">     Facilities and Equipment</t>
  </si>
  <si>
    <t>Financial</t>
  </si>
  <si>
    <t>Month-1</t>
  </si>
  <si>
    <t>Month-2</t>
  </si>
  <si>
    <t>Month-3</t>
  </si>
  <si>
    <t>Month-4</t>
  </si>
  <si>
    <t>Month-5</t>
  </si>
  <si>
    <t>Month-6</t>
  </si>
  <si>
    <t>Month-7</t>
  </si>
  <si>
    <t>Month-8</t>
  </si>
  <si>
    <t>Month-9</t>
  </si>
  <si>
    <t>Month-10</t>
  </si>
  <si>
    <t>Month-11</t>
  </si>
  <si>
    <t>Month-12</t>
  </si>
  <si>
    <t>Total</t>
  </si>
  <si>
    <t>CASH OUT</t>
  </si>
  <si>
    <t>CASH IN</t>
  </si>
  <si>
    <t>TOTAL CASH IN</t>
  </si>
  <si>
    <t>Staff Expenses</t>
  </si>
  <si>
    <t>Marketing Expenses</t>
  </si>
  <si>
    <t xml:space="preserve">     Advertising</t>
  </si>
  <si>
    <t xml:space="preserve">     Other/miscellaneous</t>
  </si>
  <si>
    <t>Facilities</t>
  </si>
  <si>
    <t xml:space="preserve">     Telephones</t>
  </si>
  <si>
    <t>Taxes</t>
  </si>
  <si>
    <t xml:space="preserve">     Income Tax</t>
  </si>
  <si>
    <t>Banking Charges</t>
  </si>
  <si>
    <t xml:space="preserve">     Bank Fees</t>
  </si>
  <si>
    <t xml:space="preserve">     Insurance</t>
  </si>
  <si>
    <t xml:space="preserve">     Accounting</t>
  </si>
  <si>
    <t>Office Support</t>
  </si>
  <si>
    <t xml:space="preserve">     Office Supplies</t>
  </si>
  <si>
    <t xml:space="preserve">     Internet</t>
    <phoneticPr fontId="1"/>
  </si>
  <si>
    <t>Staff Salary</t>
    <phoneticPr fontId="1"/>
  </si>
  <si>
    <t>Transpotation</t>
    <phoneticPr fontId="2" type="noConversion"/>
  </si>
  <si>
    <t>Vehicle Maintenance Expenses</t>
    <phoneticPr fontId="2" type="noConversion"/>
  </si>
  <si>
    <t>Consumable</t>
    <phoneticPr fontId="2" type="noConversion"/>
  </si>
  <si>
    <t>Security Systme</t>
    <phoneticPr fontId="2" type="noConversion"/>
  </si>
  <si>
    <t>Courseware of Intellectual Property</t>
    <phoneticPr fontId="1"/>
  </si>
  <si>
    <t>Selling Expenses (Commissions)</t>
    <phoneticPr fontId="2" type="noConversion"/>
  </si>
  <si>
    <t>Closing Cash Balance</t>
    <phoneticPr fontId="2" type="noConversion"/>
  </si>
  <si>
    <t>Director Fees</t>
  </si>
  <si>
    <t>Building Maintainance</t>
  </si>
  <si>
    <t>Staff Reward</t>
  </si>
  <si>
    <t>Course Develop Expenses</t>
  </si>
  <si>
    <t xml:space="preserve">     Rental-Office</t>
  </si>
  <si>
    <t>Loan Interst Cost</t>
  </si>
  <si>
    <t>Security Monitor/Other</t>
  </si>
  <si>
    <t>Cost of Sale/Public Relation</t>
  </si>
  <si>
    <t>Communication Cost</t>
  </si>
  <si>
    <t>Fuel, Reg.</t>
  </si>
  <si>
    <t xml:space="preserve">     Wages Tax </t>
  </si>
  <si>
    <t>Cost of Sale/W/Training Cost</t>
  </si>
  <si>
    <t>Travelling Expences</t>
  </si>
  <si>
    <t xml:space="preserve">     Graduation &amp; Tradeshow </t>
  </si>
  <si>
    <t xml:space="preserve">     Electricity / Water</t>
  </si>
  <si>
    <t>Camp Expenses</t>
  </si>
  <si>
    <t>Cash Individual General Training</t>
  </si>
  <si>
    <t>Cash Coporate Training</t>
  </si>
  <si>
    <r>
      <t>IBT College</t>
    </r>
    <r>
      <rPr>
        <b/>
        <sz val="14"/>
        <color indexed="10"/>
        <rFont val="Arial"/>
        <family val="2"/>
      </rPr>
      <t xml:space="preserve"> 12 Month Cash Flow Forecast</t>
    </r>
  </si>
  <si>
    <r>
      <t>2024 IBT College</t>
    </r>
    <r>
      <rPr>
        <b/>
        <sz val="9"/>
        <color indexed="10"/>
        <rFont val="Arial"/>
        <family val="2"/>
      </rPr>
      <t xml:space="preserve"> 12 Month Cash Flow Forecast</t>
    </r>
    <r>
      <rPr>
        <b/>
        <sz val="9"/>
        <color indexed="12"/>
        <rFont val="Arial"/>
        <family val="2"/>
      </rPr>
      <t xml:space="preserve"> (Summary View)</t>
    </r>
  </si>
  <si>
    <t>Jan. 2024</t>
  </si>
  <si>
    <t>Feb. 2024</t>
  </si>
  <si>
    <t>Mar. 2024</t>
  </si>
  <si>
    <t>April. 2024</t>
  </si>
  <si>
    <t>May. 2024</t>
  </si>
  <si>
    <t>Jun. 2024</t>
  </si>
  <si>
    <t>Aug. 2024</t>
  </si>
  <si>
    <t>July. 2024</t>
  </si>
  <si>
    <t>Sep. 2024</t>
  </si>
  <si>
    <t>Oct. 2024</t>
  </si>
  <si>
    <t>Nov. 2024</t>
  </si>
  <si>
    <t>Dec. 2024</t>
  </si>
  <si>
    <t>Year-2024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</si>
</sst>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&quot;$&quot;#,##0.00_);\(&quot;$&quot;#,##0.00\)"/>
    <numFmt numFmtId="168" formatCode="\K#,##0.00"/>
    <numFmt numFmtId="169" formatCode="\K#,##0"/>
  </numFmts>
  <fonts count="19">
    <font>
      <sz val="10"/>
      <name val="Courier"/>
      <family val="3"/>
    </font>
    <font>
      <sz val="8"/>
      <name val="Courier"/>
      <family val="3"/>
    </font>
    <font>
      <sz val="9"/>
      <name val="宋体"/>
      <charset val="134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ourier"/>
      <family val="3"/>
    </font>
    <font>
      <b/>
      <sz val="14"/>
      <name val="Courier"/>
      <family val="3"/>
    </font>
    <font>
      <b/>
      <sz val="9"/>
      <color indexed="12"/>
      <name val="Arial"/>
      <family val="2"/>
    </font>
    <font>
      <b/>
      <sz val="9"/>
      <name val="Courier"/>
      <family val="3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4"/>
      <name val="Courier"/>
      <family val="3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17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169" fontId="5" fillId="0" borderId="2" xfId="0" applyNumberFormat="1" applyFont="1" applyBorder="1" applyAlignment="1" applyProtection="1">
      <alignment horizontal="left"/>
      <protection locked="0"/>
    </xf>
    <xf numFmtId="169" fontId="5" fillId="0" borderId="2" xfId="0" applyNumberFormat="1" applyFont="1" applyBorder="1" applyProtection="1">
      <protection locked="0"/>
    </xf>
    <xf numFmtId="169" fontId="5" fillId="0" borderId="2" xfId="0" applyNumberFormat="1" applyFont="1" applyBorder="1"/>
    <xf numFmtId="169" fontId="6" fillId="2" borderId="2" xfId="0" applyNumberFormat="1" applyFont="1" applyFill="1" applyBorder="1"/>
    <xf numFmtId="169" fontId="7" fillId="3" borderId="2" xfId="0" applyNumberFormat="1" applyFont="1" applyFill="1" applyBorder="1" applyAlignment="1" applyProtection="1">
      <alignment horizontal="left"/>
      <protection locked="0"/>
    </xf>
    <xf numFmtId="169" fontId="7" fillId="3" borderId="2" xfId="0" applyNumberFormat="1" applyFont="1" applyFill="1" applyBorder="1" applyProtection="1">
      <protection locked="0"/>
    </xf>
    <xf numFmtId="169" fontId="8" fillId="2" borderId="2" xfId="0" applyNumberFormat="1" applyFont="1" applyFill="1" applyBorder="1"/>
    <xf numFmtId="169" fontId="4" fillId="0" borderId="2" xfId="0" applyNumberFormat="1" applyFont="1" applyBorder="1" applyAlignment="1" applyProtection="1">
      <alignment horizontal="left"/>
      <protection locked="0"/>
    </xf>
    <xf numFmtId="169" fontId="4" fillId="0" borderId="2" xfId="0" applyNumberFormat="1" applyFont="1" applyBorder="1" applyProtection="1">
      <protection locked="0"/>
    </xf>
    <xf numFmtId="169" fontId="3" fillId="2" borderId="2" xfId="0" applyNumberFormat="1" applyFont="1" applyFill="1" applyBorder="1"/>
    <xf numFmtId="169" fontId="7" fillId="2" borderId="2" xfId="0" applyNumberFormat="1" applyFont="1" applyFill="1" applyBorder="1" applyProtection="1">
      <protection locked="0"/>
    </xf>
    <xf numFmtId="169" fontId="7" fillId="3" borderId="2" xfId="0" applyNumberFormat="1" applyFont="1" applyFill="1" applyBorder="1"/>
    <xf numFmtId="169" fontId="5" fillId="2" borderId="2" xfId="0" applyNumberFormat="1" applyFont="1" applyFill="1" applyBorder="1"/>
    <xf numFmtId="169" fontId="6" fillId="4" borderId="2" xfId="0" applyNumberFormat="1" applyFont="1" applyFill="1" applyBorder="1" applyAlignment="1" applyProtection="1">
      <alignment horizontal="left"/>
      <protection locked="0"/>
    </xf>
    <xf numFmtId="169" fontId="6" fillId="4" borderId="2" xfId="0" applyNumberFormat="1" applyFont="1" applyFill="1" applyBorder="1"/>
    <xf numFmtId="169" fontId="3" fillId="2" borderId="2" xfId="0" applyNumberFormat="1" applyFont="1" applyFill="1" applyBorder="1" applyProtection="1">
      <protection locked="0"/>
    </xf>
    <xf numFmtId="169" fontId="1" fillId="0" borderId="0" xfId="0" applyNumberFormat="1" applyFont="1"/>
    <xf numFmtId="0" fontId="3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166" fontId="4" fillId="0" borderId="3" xfId="0" applyNumberFormat="1" applyFont="1" applyBorder="1" applyProtection="1">
      <protection locked="0"/>
    </xf>
    <xf numFmtId="0" fontId="5" fillId="0" borderId="3" xfId="0" applyFont="1" applyBorder="1"/>
    <xf numFmtId="0" fontId="3" fillId="2" borderId="3" xfId="0" applyFont="1" applyFill="1" applyBorder="1" applyProtection="1">
      <protection locked="0"/>
    </xf>
    <xf numFmtId="168" fontId="6" fillId="0" borderId="4" xfId="0" applyNumberFormat="1" applyFont="1" applyBorder="1" applyAlignment="1" applyProtection="1">
      <alignment horizontal="left"/>
      <protection locked="0"/>
    </xf>
    <xf numFmtId="168" fontId="6" fillId="0" borderId="4" xfId="0" applyNumberFormat="1" applyFont="1" applyBorder="1"/>
    <xf numFmtId="168" fontId="6" fillId="2" borderId="4" xfId="0" applyNumberFormat="1" applyFont="1" applyFill="1" applyBorder="1"/>
    <xf numFmtId="168" fontId="5" fillId="0" borderId="2" xfId="0" applyNumberFormat="1" applyFont="1" applyBorder="1"/>
    <xf numFmtId="168" fontId="5" fillId="2" borderId="2" xfId="0" applyNumberFormat="1" applyFont="1" applyFill="1" applyBorder="1"/>
    <xf numFmtId="168" fontId="1" fillId="0" borderId="0" xfId="0" applyNumberFormat="1" applyFont="1"/>
    <xf numFmtId="0" fontId="17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0" fillId="0" borderId="3" xfId="0" applyBorder="1"/>
    <xf numFmtId="0" fontId="1" fillId="0" borderId="12" xfId="0" applyFont="1" applyBorder="1"/>
    <xf numFmtId="0" fontId="18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topLeftCell="A52" workbookViewId="0">
      <selection activeCell="P66" sqref="P66"/>
    </sheetView>
  </sheetViews>
  <sheetFormatPr defaultRowHeight="12"/>
  <cols>
    <col min="1" max="1" width="20.25" style="1" customWidth="1"/>
    <col min="2" max="4" width="8.5" style="1" customWidth="1"/>
    <col min="5" max="5" width="8.625" style="1" customWidth="1"/>
    <col min="6" max="7" width="8.75" style="1" customWidth="1"/>
    <col min="8" max="8" width="8.625" style="1" customWidth="1"/>
    <col min="9" max="9" width="8.5" style="1" customWidth="1"/>
    <col min="10" max="10" width="8.625" style="1" customWidth="1"/>
    <col min="11" max="11" width="8.375" style="1" customWidth="1"/>
    <col min="12" max="12" width="8.625" style="1" customWidth="1"/>
    <col min="13" max="13" width="8.25" style="1" customWidth="1"/>
    <col min="14" max="14" width="10" style="1" customWidth="1"/>
    <col min="15" max="16384" width="9" style="1"/>
  </cols>
  <sheetData>
    <row r="1" spans="1:14">
      <c r="A1" s="45">
        <v>2024</v>
      </c>
      <c r="B1" s="37" t="s">
        <v>67</v>
      </c>
      <c r="C1" s="38"/>
      <c r="D1" s="38"/>
      <c r="E1" s="38"/>
      <c r="F1" s="38"/>
      <c r="G1" s="38"/>
      <c r="H1" s="38"/>
      <c r="I1" s="38"/>
      <c r="J1" s="39"/>
      <c r="K1" s="39"/>
      <c r="L1" s="39"/>
      <c r="M1" s="39"/>
      <c r="N1" s="40"/>
    </row>
    <row r="2" spans="1:14">
      <c r="A2" s="46"/>
      <c r="B2" s="41"/>
      <c r="C2" s="42"/>
      <c r="D2" s="42"/>
      <c r="E2" s="42"/>
      <c r="F2" s="42"/>
      <c r="G2" s="42"/>
      <c r="H2" s="42"/>
      <c r="I2" s="42"/>
      <c r="J2" s="43"/>
      <c r="K2" s="43"/>
      <c r="L2" s="43"/>
      <c r="M2" s="43"/>
      <c r="N2" s="44"/>
    </row>
    <row r="3" spans="1:14" ht="12.75">
      <c r="A3" s="47"/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5" t="s">
        <v>22</v>
      </c>
    </row>
    <row r="4" spans="1:14" ht="12.75">
      <c r="A4" s="48"/>
      <c r="B4" s="6" t="s">
        <v>69</v>
      </c>
      <c r="C4" s="6" t="s">
        <v>70</v>
      </c>
      <c r="D4" s="6" t="s">
        <v>71</v>
      </c>
      <c r="E4" s="6" t="s">
        <v>72</v>
      </c>
      <c r="F4" s="6" t="s">
        <v>73</v>
      </c>
      <c r="G4" s="6" t="s">
        <v>74</v>
      </c>
      <c r="H4" s="6" t="s">
        <v>76</v>
      </c>
      <c r="I4" s="6" t="s">
        <v>75</v>
      </c>
      <c r="J4" s="6" t="s">
        <v>77</v>
      </c>
      <c r="K4" s="6" t="s">
        <v>78</v>
      </c>
      <c r="L4" s="6" t="s">
        <v>79</v>
      </c>
      <c r="M4" s="6" t="s">
        <v>80</v>
      </c>
      <c r="N4" s="7" t="s">
        <v>81</v>
      </c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</row>
    <row r="6" spans="1:14" ht="12.75">
      <c r="A6" s="9" t="s">
        <v>0</v>
      </c>
      <c r="B6" s="10">
        <v>120000</v>
      </c>
      <c r="C6" s="11">
        <f t="shared" ref="C6:M6" si="0">B59</f>
        <v>223700</v>
      </c>
      <c r="D6" s="11">
        <f t="shared" si="0"/>
        <v>387400</v>
      </c>
      <c r="E6" s="11">
        <f t="shared" si="0"/>
        <v>421100</v>
      </c>
      <c r="F6" s="11">
        <f t="shared" si="0"/>
        <v>453800</v>
      </c>
      <c r="G6" s="11">
        <f t="shared" si="0"/>
        <v>487500</v>
      </c>
      <c r="H6" s="11">
        <f t="shared" si="0"/>
        <v>520200</v>
      </c>
      <c r="I6" s="11">
        <f t="shared" si="0"/>
        <v>513900</v>
      </c>
      <c r="J6" s="11">
        <f t="shared" si="0"/>
        <v>507600</v>
      </c>
      <c r="K6" s="11">
        <f t="shared" si="0"/>
        <v>498300</v>
      </c>
      <c r="L6" s="11">
        <f t="shared" si="0"/>
        <v>530000</v>
      </c>
      <c r="M6" s="11">
        <f t="shared" si="0"/>
        <v>538700</v>
      </c>
      <c r="N6" s="12">
        <f>B6</f>
        <v>120000</v>
      </c>
    </row>
    <row r="7" spans="1:14" ht="12.75">
      <c r="A7" s="2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8"/>
    </row>
    <row r="8" spans="1:14" s="25" customFormat="1" ht="12.75">
      <c r="A8" s="16" t="s" ph="1">
        <v>65</v>
      </c>
      <c r="B8" s="17" ph="1">
        <v>250000</v>
      </c>
      <c r="C8" s="17" ph="1">
        <v>300000</v>
      </c>
      <c r="D8" s="17" ph="1">
        <v>150000</v>
      </c>
      <c r="E8" s="17" ph="1">
        <v>100000</v>
      </c>
      <c r="F8" s="17" ph="1">
        <v>100000</v>
      </c>
      <c r="G8" s="17" ph="1">
        <v>100000</v>
      </c>
      <c r="H8" s="17" ph="1">
        <v>100000</v>
      </c>
      <c r="I8" s="17" ph="1">
        <v>80000</v>
      </c>
      <c r="J8" s="17" ph="1">
        <v>80000</v>
      </c>
      <c r="K8" s="17" ph="1">
        <v>80000</v>
      </c>
      <c r="L8" s="17" ph="1">
        <v>80000</v>
      </c>
      <c r="M8" s="17" ph="1">
        <v>30000</v>
      </c>
      <c r="N8" s="24">
        <f>SUM(B8:M8)</f>
        <v>1450000</v>
      </c>
    </row>
    <row r="9" spans="1:14" s="25" customFormat="1" ht="12.75">
      <c r="A9" s="16" t="s">
        <v>66</v>
      </c>
      <c r="B9" s="17">
        <v>20000</v>
      </c>
      <c r="C9" s="17">
        <v>30000</v>
      </c>
      <c r="D9" s="17">
        <v>50000</v>
      </c>
      <c r="E9" s="17">
        <v>100000</v>
      </c>
      <c r="F9" s="17">
        <v>100000</v>
      </c>
      <c r="G9" s="17">
        <v>100000</v>
      </c>
      <c r="H9" s="17">
        <v>60000</v>
      </c>
      <c r="I9" s="17">
        <v>80000</v>
      </c>
      <c r="J9" s="17">
        <v>80000</v>
      </c>
      <c r="K9" s="17">
        <v>120000</v>
      </c>
      <c r="L9" s="17">
        <v>100000</v>
      </c>
      <c r="M9" s="17">
        <v>30000</v>
      </c>
      <c r="N9" s="24">
        <f>SUM(B9:M9)</f>
        <v>870000</v>
      </c>
    </row>
    <row r="10" spans="1:14" ht="13.5" thickBot="1">
      <c r="A10" s="31" t="s">
        <v>25</v>
      </c>
      <c r="B10" s="32">
        <f t="shared" ref="B10:N10" si="1">SUM(B8:B9)</f>
        <v>270000</v>
      </c>
      <c r="C10" s="32">
        <f t="shared" si="1"/>
        <v>330000</v>
      </c>
      <c r="D10" s="32">
        <f t="shared" si="1"/>
        <v>200000</v>
      </c>
      <c r="E10" s="32">
        <f t="shared" si="1"/>
        <v>200000</v>
      </c>
      <c r="F10" s="32">
        <f t="shared" si="1"/>
        <v>200000</v>
      </c>
      <c r="G10" s="32">
        <f t="shared" si="1"/>
        <v>200000</v>
      </c>
      <c r="H10" s="32">
        <f t="shared" si="1"/>
        <v>160000</v>
      </c>
      <c r="I10" s="32">
        <f t="shared" si="1"/>
        <v>160000</v>
      </c>
      <c r="J10" s="32">
        <f t="shared" si="1"/>
        <v>160000</v>
      </c>
      <c r="K10" s="32">
        <f t="shared" si="1"/>
        <v>200000</v>
      </c>
      <c r="L10" s="32">
        <f t="shared" si="1"/>
        <v>180000</v>
      </c>
      <c r="M10" s="32">
        <f t="shared" si="1"/>
        <v>60000</v>
      </c>
      <c r="N10" s="33">
        <f t="shared" si="1"/>
        <v>2320000</v>
      </c>
    </row>
    <row r="11" spans="1:14" ht="13.5" thickTop="1">
      <c r="A11" s="26" t="s" ph="1">
        <v>23</v>
      </c>
      <c r="B11" s="27" ph="1"/>
      <c r="C11" s="28" ph="1"/>
      <c r="D11" s="28" ph="1"/>
      <c r="E11" s="28" ph="1"/>
      <c r="F11" s="28" ph="1"/>
      <c r="G11" s="28" ph="1"/>
      <c r="H11" s="27" ph="1"/>
      <c r="I11" s="27" ph="1"/>
      <c r="J11" s="27" ph="1"/>
      <c r="K11" s="27" ph="1"/>
      <c r="L11" s="29" ph="1"/>
      <c r="M11" s="27" ph="1"/>
      <c r="N11" s="30" ph="1"/>
    </row>
    <row r="12" spans="1:14" ht="12.75">
      <c r="A12" s="13" t="s">
        <v>56</v>
      </c>
      <c r="B12" s="14">
        <v>10000</v>
      </c>
      <c r="C12" s="14">
        <v>10000</v>
      </c>
      <c r="D12" s="14">
        <v>10000</v>
      </c>
      <c r="E12" s="14">
        <v>10000</v>
      </c>
      <c r="F12" s="14">
        <v>10000</v>
      </c>
      <c r="G12" s="14">
        <v>10000</v>
      </c>
      <c r="H12" s="14">
        <v>10000</v>
      </c>
      <c r="I12" s="14">
        <v>10000</v>
      </c>
      <c r="J12" s="14">
        <v>10000</v>
      </c>
      <c r="K12" s="14">
        <v>10000</v>
      </c>
      <c r="L12" s="14">
        <v>10000</v>
      </c>
      <c r="M12" s="14">
        <v>10000</v>
      </c>
      <c r="N12" s="15">
        <f t="shared" ref="N12:N55" si="2">SUM(B12:M12)</f>
        <v>120000</v>
      </c>
    </row>
    <row r="13" spans="1:14" ht="12.75">
      <c r="A13" s="13" t="s">
        <v>60</v>
      </c>
      <c r="B13" s="14">
        <v>4000</v>
      </c>
      <c r="C13" s="14">
        <v>4000</v>
      </c>
      <c r="D13" s="14">
        <v>4000</v>
      </c>
      <c r="E13" s="14">
        <v>4000</v>
      </c>
      <c r="F13" s="14">
        <v>4000</v>
      </c>
      <c r="G13" s="14">
        <v>4000</v>
      </c>
      <c r="H13" s="14">
        <v>4000</v>
      </c>
      <c r="I13" s="14">
        <v>4000</v>
      </c>
      <c r="J13" s="14">
        <v>4000</v>
      </c>
      <c r="K13" s="14">
        <v>4000</v>
      </c>
      <c r="L13" s="14">
        <v>4000</v>
      </c>
      <c r="M13" s="14">
        <v>4000</v>
      </c>
      <c r="N13" s="15">
        <f t="shared" si="2"/>
        <v>48000</v>
      </c>
    </row>
    <row r="14" spans="1:14" ht="12.75">
      <c r="A14" s="13" t="s">
        <v>26</v>
      </c>
      <c r="B14" s="14">
        <f t="shared" ref="B14:M14" si="3">SUM(B15:B17)</f>
        <v>79500</v>
      </c>
      <c r="C14" s="14">
        <f t="shared" si="3"/>
        <v>79500</v>
      </c>
      <c r="D14" s="14">
        <f t="shared" si="3"/>
        <v>79500</v>
      </c>
      <c r="E14" s="14">
        <f t="shared" si="3"/>
        <v>79500</v>
      </c>
      <c r="F14" s="14">
        <f t="shared" si="3"/>
        <v>79500</v>
      </c>
      <c r="G14" s="14">
        <f t="shared" si="3"/>
        <v>79500</v>
      </c>
      <c r="H14" s="14">
        <f t="shared" si="3"/>
        <v>79500</v>
      </c>
      <c r="I14" s="14">
        <f t="shared" si="3"/>
        <v>79500</v>
      </c>
      <c r="J14" s="14">
        <f t="shared" si="3"/>
        <v>79500</v>
      </c>
      <c r="K14" s="14">
        <f t="shared" si="3"/>
        <v>79500</v>
      </c>
      <c r="L14" s="14">
        <f t="shared" si="3"/>
        <v>79500</v>
      </c>
      <c r="M14" s="14">
        <f t="shared" si="3"/>
        <v>79500</v>
      </c>
      <c r="N14" s="15">
        <f t="shared" si="2"/>
        <v>954000</v>
      </c>
    </row>
    <row r="15" spans="1:14" ht="12.75">
      <c r="A15" s="16" t="s" ph="1">
        <v>41</v>
      </c>
      <c r="B15" s="17" ph="1">
        <v>42000</v>
      </c>
      <c r="C15" s="17" ph="1">
        <v>42000</v>
      </c>
      <c r="D15" s="17" ph="1">
        <v>42000</v>
      </c>
      <c r="E15" s="17" ph="1">
        <v>42000</v>
      </c>
      <c r="F15" s="17" ph="1">
        <v>42000</v>
      </c>
      <c r="G15" s="17" ph="1">
        <v>42000</v>
      </c>
      <c r="H15" s="17" ph="1">
        <v>42000</v>
      </c>
      <c r="I15" s="17" ph="1">
        <v>42000</v>
      </c>
      <c r="J15" s="17" ph="1">
        <v>42000</v>
      </c>
      <c r="K15" s="17" ph="1">
        <v>42000</v>
      </c>
      <c r="L15" s="17" ph="1">
        <v>42000</v>
      </c>
      <c r="M15" s="17" ph="1">
        <v>42000</v>
      </c>
      <c r="N15" s="18">
        <f t="shared" si="2"/>
        <v>504000</v>
      </c>
    </row>
    <row r="16" spans="1:14" ht="12.75">
      <c r="A16" s="16" t="s">
        <v>64</v>
      </c>
      <c r="B16" s="17">
        <v>12500</v>
      </c>
      <c r="C16" s="17">
        <v>12500</v>
      </c>
      <c r="D16" s="17">
        <v>12500</v>
      </c>
      <c r="E16" s="17">
        <v>12500</v>
      </c>
      <c r="F16" s="17">
        <v>12500</v>
      </c>
      <c r="G16" s="17">
        <v>12500</v>
      </c>
      <c r="H16" s="17">
        <v>12500</v>
      </c>
      <c r="I16" s="17">
        <v>12500</v>
      </c>
      <c r="J16" s="17">
        <v>12500</v>
      </c>
      <c r="K16" s="17">
        <v>12500</v>
      </c>
      <c r="L16" s="17">
        <v>12500</v>
      </c>
      <c r="M16" s="17">
        <v>12500</v>
      </c>
      <c r="N16" s="12">
        <f t="shared" si="2"/>
        <v>150000</v>
      </c>
    </row>
    <row r="17" spans="1:14" ht="12.75">
      <c r="A17" s="17" t="s" ph="1">
        <v>49</v>
      </c>
      <c r="B17" s="17" ph="1">
        <v>25000</v>
      </c>
      <c r="C17" s="17" ph="1">
        <v>25000</v>
      </c>
      <c r="D17" s="17" ph="1">
        <v>25000</v>
      </c>
      <c r="E17" s="17" ph="1">
        <v>25000</v>
      </c>
      <c r="F17" s="17" ph="1">
        <v>25000</v>
      </c>
      <c r="G17" s="17" ph="1">
        <v>25000</v>
      </c>
      <c r="H17" s="17" ph="1">
        <v>25000</v>
      </c>
      <c r="I17" s="17" ph="1">
        <v>25000</v>
      </c>
      <c r="J17" s="17" ph="1">
        <v>25000</v>
      </c>
      <c r="K17" s="17" ph="1">
        <v>25000</v>
      </c>
      <c r="L17" s="17" ph="1">
        <v>25000</v>
      </c>
      <c r="M17" s="17" ph="1">
        <v>25000</v>
      </c>
      <c r="N17" s="12">
        <f t="shared" si="2"/>
        <v>300000</v>
      </c>
    </row>
    <row r="18" spans="1:14" ht="12.75">
      <c r="A18" s="17" t="s">
        <v>51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>
        <v>25000</v>
      </c>
      <c r="N18" s="12">
        <f t="shared" si="2"/>
        <v>25000</v>
      </c>
    </row>
    <row r="19" spans="1:14" ht="12.75">
      <c r="A19" s="13" t="s">
        <v>27</v>
      </c>
      <c r="B19" s="14">
        <f t="shared" ref="B19:M19" si="4">SUM(B20:B22)</f>
        <v>5000</v>
      </c>
      <c r="C19" s="14">
        <f t="shared" si="4"/>
        <v>5000</v>
      </c>
      <c r="D19" s="14">
        <f t="shared" si="4"/>
        <v>5000</v>
      </c>
      <c r="E19" s="14">
        <f t="shared" si="4"/>
        <v>6000</v>
      </c>
      <c r="F19" s="14">
        <f t="shared" si="4"/>
        <v>5000</v>
      </c>
      <c r="G19" s="14">
        <f t="shared" si="4"/>
        <v>6000</v>
      </c>
      <c r="H19" s="14">
        <f t="shared" si="4"/>
        <v>5000</v>
      </c>
      <c r="I19" s="14">
        <f t="shared" si="4"/>
        <v>5000</v>
      </c>
      <c r="J19" s="14">
        <f t="shared" si="4"/>
        <v>8000</v>
      </c>
      <c r="K19" s="14">
        <f t="shared" si="4"/>
        <v>7000</v>
      </c>
      <c r="L19" s="14">
        <f t="shared" si="4"/>
        <v>10000</v>
      </c>
      <c r="M19" s="14">
        <f t="shared" si="4"/>
        <v>12000</v>
      </c>
      <c r="N19" s="19">
        <f t="shared" si="2"/>
        <v>79000</v>
      </c>
    </row>
    <row r="20" spans="1:14" ht="12.75">
      <c r="A20" s="16" t="s">
        <v>62</v>
      </c>
      <c r="B20" s="17"/>
      <c r="C20" s="17">
        <v>0</v>
      </c>
      <c r="D20" s="17">
        <v>0</v>
      </c>
      <c r="E20" s="17">
        <v>1000</v>
      </c>
      <c r="F20" s="17">
        <v>0</v>
      </c>
      <c r="G20" s="17">
        <v>1000</v>
      </c>
      <c r="H20" s="17">
        <v>0</v>
      </c>
      <c r="I20" s="17">
        <v>0</v>
      </c>
      <c r="J20" s="17">
        <v>3000</v>
      </c>
      <c r="K20" s="17">
        <v>0</v>
      </c>
      <c r="L20" s="17">
        <v>3000</v>
      </c>
      <c r="M20" s="17">
        <v>5000</v>
      </c>
      <c r="N20" s="12">
        <f t="shared" si="2"/>
        <v>13000</v>
      </c>
    </row>
    <row r="21" spans="1:14" ht="12.75" customHeight="1">
      <c r="A21" s="16" t="s" ph="1">
        <v>28</v>
      </c>
      <c r="B21" s="17" ph="1">
        <v>5000</v>
      </c>
      <c r="C21" s="17" ph="1">
        <v>5000</v>
      </c>
      <c r="D21" s="17" ph="1">
        <v>5000</v>
      </c>
      <c r="E21" s="17" ph="1">
        <v>5000</v>
      </c>
      <c r="F21" s="17" ph="1">
        <v>5000</v>
      </c>
      <c r="G21" s="17" ph="1">
        <v>5000</v>
      </c>
      <c r="H21" s="17" ph="1">
        <v>5000</v>
      </c>
      <c r="I21" s="17" ph="1">
        <v>5000</v>
      </c>
      <c r="J21" s="17" ph="1">
        <v>5000</v>
      </c>
      <c r="K21" s="17" ph="1">
        <v>5000</v>
      </c>
      <c r="L21" s="17" ph="1">
        <v>5000</v>
      </c>
      <c r="M21" s="17" ph="1">
        <v>5000</v>
      </c>
      <c r="N21" s="12">
        <f t="shared" si="2"/>
        <v>60000</v>
      </c>
    </row>
    <row r="22" spans="1:14" ht="14.25" customHeight="1">
      <c r="A22" s="16" t="s" ph="1">
        <v>29</v>
      </c>
      <c r="B22" s="17" ph="1">
        <v>0</v>
      </c>
      <c r="C22" s="17" ph="1">
        <v>0</v>
      </c>
      <c r="D22" s="17" ph="1">
        <v>0</v>
      </c>
      <c r="E22" s="17" ph="1">
        <v>0</v>
      </c>
      <c r="F22" s="17" ph="1">
        <v>0</v>
      </c>
      <c r="G22" s="17" ph="1">
        <v>0</v>
      </c>
      <c r="H22" s="17" ph="1">
        <v>0</v>
      </c>
      <c r="I22" s="17" ph="1">
        <v>0</v>
      </c>
      <c r="J22" s="17" ph="1">
        <v>0</v>
      </c>
      <c r="K22" s="17" ph="1">
        <v>2000</v>
      </c>
      <c r="L22" s="17" ph="1">
        <v>2000</v>
      </c>
      <c r="M22" s="17" ph="1">
        <v>2000</v>
      </c>
      <c r="N22" s="12">
        <f t="shared" si="2"/>
        <v>6000</v>
      </c>
    </row>
    <row r="23" spans="1:14" ht="12.75">
      <c r="A23" s="13" t="s">
        <v>30</v>
      </c>
      <c r="B23" s="14">
        <f t="shared" ref="B23:M23" si="5">SUM(B24:B25)</f>
        <v>35000</v>
      </c>
      <c r="C23" s="14">
        <f t="shared" si="5"/>
        <v>35000</v>
      </c>
      <c r="D23" s="14">
        <f t="shared" si="5"/>
        <v>35000</v>
      </c>
      <c r="E23" s="14">
        <f t="shared" si="5"/>
        <v>35000</v>
      </c>
      <c r="F23" s="14">
        <f t="shared" si="5"/>
        <v>35000</v>
      </c>
      <c r="G23" s="14">
        <f t="shared" si="5"/>
        <v>35000</v>
      </c>
      <c r="H23" s="14">
        <f t="shared" si="5"/>
        <v>35000</v>
      </c>
      <c r="I23" s="14">
        <f t="shared" si="5"/>
        <v>35000</v>
      </c>
      <c r="J23" s="14">
        <f t="shared" si="5"/>
        <v>35000</v>
      </c>
      <c r="K23" s="14">
        <f t="shared" si="5"/>
        <v>35000</v>
      </c>
      <c r="L23" s="14">
        <f t="shared" si="5"/>
        <v>35000</v>
      </c>
      <c r="M23" s="14">
        <f t="shared" si="5"/>
        <v>35000</v>
      </c>
      <c r="N23" s="15">
        <f t="shared" si="2"/>
        <v>420000</v>
      </c>
    </row>
    <row r="24" spans="1:14" ht="12.75">
      <c r="A24" s="16" t="s">
        <v>53</v>
      </c>
      <c r="B24" s="17">
        <v>33000</v>
      </c>
      <c r="C24" s="17">
        <v>33000</v>
      </c>
      <c r="D24" s="17">
        <v>33000</v>
      </c>
      <c r="E24" s="17">
        <v>33000</v>
      </c>
      <c r="F24" s="17">
        <v>33000</v>
      </c>
      <c r="G24" s="17">
        <v>33000</v>
      </c>
      <c r="H24" s="17">
        <v>33000</v>
      </c>
      <c r="I24" s="17">
        <v>33000</v>
      </c>
      <c r="J24" s="17">
        <v>33000</v>
      </c>
      <c r="K24" s="17">
        <v>33000</v>
      </c>
      <c r="L24" s="17">
        <v>33000</v>
      </c>
      <c r="M24" s="17">
        <v>33000</v>
      </c>
      <c r="N24" s="12">
        <f t="shared" si="2"/>
        <v>396000</v>
      </c>
    </row>
    <row r="25" spans="1:14" ht="12.75">
      <c r="A25" s="16" t="s">
        <v>50</v>
      </c>
      <c r="B25" s="17">
        <v>2000</v>
      </c>
      <c r="C25" s="17">
        <v>2000</v>
      </c>
      <c r="D25" s="17">
        <v>2000</v>
      </c>
      <c r="E25" s="17">
        <v>2000</v>
      </c>
      <c r="F25" s="17">
        <v>2000</v>
      </c>
      <c r="G25" s="17">
        <v>2000</v>
      </c>
      <c r="H25" s="17">
        <v>2000</v>
      </c>
      <c r="I25" s="17">
        <v>2000</v>
      </c>
      <c r="J25" s="17">
        <v>2000</v>
      </c>
      <c r="K25" s="17">
        <v>2000</v>
      </c>
      <c r="L25" s="17">
        <v>2000</v>
      </c>
      <c r="M25" s="17">
        <v>2000</v>
      </c>
      <c r="N25" s="12">
        <f t="shared" si="2"/>
        <v>24000</v>
      </c>
    </row>
    <row r="26" spans="1:14" ht="12.75">
      <c r="A26" s="13" t="s">
        <v>57</v>
      </c>
      <c r="B26" s="14">
        <f t="shared" ref="B26:M26" si="6">SUM(B27:B29)</f>
        <v>7200</v>
      </c>
      <c r="C26" s="14">
        <f t="shared" si="6"/>
        <v>7200</v>
      </c>
      <c r="D26" s="14">
        <f t="shared" si="6"/>
        <v>7200</v>
      </c>
      <c r="E26" s="14">
        <f t="shared" si="6"/>
        <v>7200</v>
      </c>
      <c r="F26" s="14">
        <f t="shared" si="6"/>
        <v>7200</v>
      </c>
      <c r="G26" s="14">
        <f t="shared" si="6"/>
        <v>7200</v>
      </c>
      <c r="H26" s="14">
        <f t="shared" si="6"/>
        <v>7200</v>
      </c>
      <c r="I26" s="14">
        <f t="shared" si="6"/>
        <v>7200</v>
      </c>
      <c r="J26" s="14">
        <f t="shared" si="6"/>
        <v>7200</v>
      </c>
      <c r="K26" s="14">
        <f t="shared" si="6"/>
        <v>7200</v>
      </c>
      <c r="L26" s="14">
        <f t="shared" si="6"/>
        <v>7200</v>
      </c>
      <c r="M26" s="14">
        <f t="shared" si="6"/>
        <v>7200</v>
      </c>
      <c r="N26" s="15">
        <f t="shared" si="2"/>
        <v>86400</v>
      </c>
    </row>
    <row r="27" spans="1:14" ht="12.75">
      <c r="A27" s="16" t="s">
        <v>31</v>
      </c>
      <c r="B27" s="17">
        <v>1200</v>
      </c>
      <c r="C27" s="17">
        <v>1200</v>
      </c>
      <c r="D27" s="17">
        <v>1200</v>
      </c>
      <c r="E27" s="17">
        <v>1200</v>
      </c>
      <c r="F27" s="17">
        <v>1200</v>
      </c>
      <c r="G27" s="17">
        <v>1200</v>
      </c>
      <c r="H27" s="17">
        <v>1200</v>
      </c>
      <c r="I27" s="17">
        <v>1200</v>
      </c>
      <c r="J27" s="17">
        <v>1200</v>
      </c>
      <c r="K27" s="17">
        <v>1200</v>
      </c>
      <c r="L27" s="17">
        <v>1200</v>
      </c>
      <c r="M27" s="17">
        <v>1200</v>
      </c>
      <c r="N27" s="12">
        <f t="shared" si="2"/>
        <v>14400</v>
      </c>
    </row>
    <row r="28" spans="1:14" ht="12.75">
      <c r="A28" s="16" t="s">
        <v>40</v>
      </c>
      <c r="B28" s="17">
        <v>2000</v>
      </c>
      <c r="C28" s="17">
        <v>2000</v>
      </c>
      <c r="D28" s="17">
        <v>2000</v>
      </c>
      <c r="E28" s="17">
        <v>2000</v>
      </c>
      <c r="F28" s="17">
        <v>2000</v>
      </c>
      <c r="G28" s="17">
        <v>2000</v>
      </c>
      <c r="H28" s="17">
        <v>2000</v>
      </c>
      <c r="I28" s="17">
        <v>2000</v>
      </c>
      <c r="J28" s="17">
        <v>2000</v>
      </c>
      <c r="K28" s="17">
        <v>2000</v>
      </c>
      <c r="L28" s="17">
        <v>2000</v>
      </c>
      <c r="M28" s="17">
        <v>2000</v>
      </c>
      <c r="N28" s="12">
        <f t="shared" si="2"/>
        <v>24000</v>
      </c>
    </row>
    <row r="29" spans="1:14" ht="12.75">
      <c r="A29" s="16" t="s">
        <v>63</v>
      </c>
      <c r="B29" s="17">
        <v>4000</v>
      </c>
      <c r="C29" s="17">
        <v>4000</v>
      </c>
      <c r="D29" s="17">
        <v>4000</v>
      </c>
      <c r="E29" s="17">
        <v>4000</v>
      </c>
      <c r="F29" s="17">
        <v>4000</v>
      </c>
      <c r="G29" s="17">
        <v>4000</v>
      </c>
      <c r="H29" s="17">
        <v>4000</v>
      </c>
      <c r="I29" s="17">
        <v>4000</v>
      </c>
      <c r="J29" s="17">
        <v>4000</v>
      </c>
      <c r="K29" s="17">
        <v>4000</v>
      </c>
      <c r="L29" s="17">
        <v>4000</v>
      </c>
      <c r="M29" s="17">
        <v>4000</v>
      </c>
      <c r="N29" s="12">
        <f t="shared" si="2"/>
        <v>48000</v>
      </c>
    </row>
    <row r="30" spans="1:14" ht="15" customHeight="1">
      <c r="A30" s="13" t="s" ph="1">
        <v>42</v>
      </c>
      <c r="B30" s="14">
        <f>SUM(B31:B32)</f>
        <v>3500</v>
      </c>
      <c r="C30" s="14">
        <f t="shared" ref="C30:M30" si="7">SUM(C31:C32)</f>
        <v>3500</v>
      </c>
      <c r="D30" s="14">
        <f t="shared" si="7"/>
        <v>3500</v>
      </c>
      <c r="E30" s="14">
        <f t="shared" si="7"/>
        <v>3500</v>
      </c>
      <c r="F30" s="14">
        <f t="shared" si="7"/>
        <v>3500</v>
      </c>
      <c r="G30" s="14">
        <f t="shared" si="7"/>
        <v>3500</v>
      </c>
      <c r="H30" s="14">
        <f t="shared" si="7"/>
        <v>3500</v>
      </c>
      <c r="I30" s="14">
        <f t="shared" si="7"/>
        <v>3500</v>
      </c>
      <c r="J30" s="14">
        <f t="shared" si="7"/>
        <v>3500</v>
      </c>
      <c r="K30" s="14">
        <f t="shared" si="7"/>
        <v>3500</v>
      </c>
      <c r="L30" s="14">
        <f t="shared" si="7"/>
        <v>3500</v>
      </c>
      <c r="M30" s="14">
        <f t="shared" si="7"/>
        <v>3500</v>
      </c>
      <c r="N30" s="15">
        <f t="shared" si="2"/>
        <v>42000</v>
      </c>
    </row>
    <row r="31" spans="1:14" ht="12.75">
      <c r="A31" s="16" t="s">
        <v>43</v>
      </c>
      <c r="B31" s="17">
        <v>2000</v>
      </c>
      <c r="C31" s="17">
        <v>2000</v>
      </c>
      <c r="D31" s="17">
        <v>2000</v>
      </c>
      <c r="E31" s="17">
        <v>2000</v>
      </c>
      <c r="F31" s="17">
        <v>2000</v>
      </c>
      <c r="G31" s="17">
        <v>2000</v>
      </c>
      <c r="H31" s="17">
        <v>2000</v>
      </c>
      <c r="I31" s="17">
        <v>2000</v>
      </c>
      <c r="J31" s="17">
        <v>2000</v>
      </c>
      <c r="K31" s="17">
        <v>2000</v>
      </c>
      <c r="L31" s="17">
        <v>2000</v>
      </c>
      <c r="M31" s="17">
        <v>2000</v>
      </c>
      <c r="N31" s="12">
        <f t="shared" si="2"/>
        <v>24000</v>
      </c>
    </row>
    <row r="32" spans="1:14" ht="12.75">
      <c r="A32" s="16" t="s">
        <v>58</v>
      </c>
      <c r="B32" s="17">
        <v>1500</v>
      </c>
      <c r="C32" s="17">
        <v>1500</v>
      </c>
      <c r="D32" s="17">
        <v>1500</v>
      </c>
      <c r="E32" s="17">
        <v>1500</v>
      </c>
      <c r="F32" s="17">
        <v>1500</v>
      </c>
      <c r="G32" s="17">
        <v>1500</v>
      </c>
      <c r="H32" s="17">
        <v>1500</v>
      </c>
      <c r="I32" s="17">
        <v>1500</v>
      </c>
      <c r="J32" s="17">
        <v>1500</v>
      </c>
      <c r="K32" s="17">
        <v>1500</v>
      </c>
      <c r="L32" s="17">
        <v>1500</v>
      </c>
      <c r="M32" s="17">
        <v>1500</v>
      </c>
      <c r="N32" s="12">
        <f t="shared" si="2"/>
        <v>18000</v>
      </c>
    </row>
    <row r="33" spans="1:14" ht="12.75">
      <c r="A33" s="13" t="s">
        <v>44</v>
      </c>
      <c r="B33" s="14">
        <f t="shared" ref="B33:M33" si="8">SUM(B34:B35)</f>
        <v>1500</v>
      </c>
      <c r="C33" s="14">
        <f t="shared" si="8"/>
        <v>1500</v>
      </c>
      <c r="D33" s="14">
        <f t="shared" si="8"/>
        <v>1500</v>
      </c>
      <c r="E33" s="14">
        <f t="shared" si="8"/>
        <v>1500</v>
      </c>
      <c r="F33" s="14">
        <f t="shared" si="8"/>
        <v>1500</v>
      </c>
      <c r="G33" s="14">
        <f t="shared" si="8"/>
        <v>1500</v>
      </c>
      <c r="H33" s="14">
        <f t="shared" si="8"/>
        <v>1500</v>
      </c>
      <c r="I33" s="14">
        <f t="shared" si="8"/>
        <v>1500</v>
      </c>
      <c r="J33" s="14">
        <f t="shared" si="8"/>
        <v>1500</v>
      </c>
      <c r="K33" s="14">
        <f t="shared" si="8"/>
        <v>1500</v>
      </c>
      <c r="L33" s="14">
        <f t="shared" si="8"/>
        <v>1500</v>
      </c>
      <c r="M33" s="14">
        <f t="shared" si="8"/>
        <v>1500</v>
      </c>
      <c r="N33" s="15">
        <f t="shared" si="2"/>
        <v>18000</v>
      </c>
    </row>
    <row r="34" spans="1:14" ht="12.75">
      <c r="A34" s="16" t="s">
        <v>7</v>
      </c>
      <c r="B34" s="17">
        <v>1000</v>
      </c>
      <c r="C34" s="17">
        <v>1000</v>
      </c>
      <c r="D34" s="17">
        <v>1000</v>
      </c>
      <c r="E34" s="17">
        <v>1000</v>
      </c>
      <c r="F34" s="17">
        <v>1000</v>
      </c>
      <c r="G34" s="17">
        <v>1000</v>
      </c>
      <c r="H34" s="17">
        <v>1000</v>
      </c>
      <c r="I34" s="17">
        <v>1000</v>
      </c>
      <c r="J34" s="17">
        <v>1000</v>
      </c>
      <c r="K34" s="17">
        <v>1000</v>
      </c>
      <c r="L34" s="17">
        <v>1000</v>
      </c>
      <c r="M34" s="17">
        <v>1000</v>
      </c>
      <c r="N34" s="12">
        <f t="shared" si="2"/>
        <v>12000</v>
      </c>
    </row>
    <row r="35" spans="1:14" ht="12.75">
      <c r="A35" s="16" t="s">
        <v>8</v>
      </c>
      <c r="B35" s="17">
        <v>500</v>
      </c>
      <c r="C35" s="17">
        <v>500</v>
      </c>
      <c r="D35" s="17">
        <v>500</v>
      </c>
      <c r="E35" s="17">
        <v>500</v>
      </c>
      <c r="F35" s="17">
        <v>500</v>
      </c>
      <c r="G35" s="17">
        <v>500</v>
      </c>
      <c r="H35" s="17">
        <v>500</v>
      </c>
      <c r="I35" s="17">
        <v>500</v>
      </c>
      <c r="J35" s="17">
        <v>500</v>
      </c>
      <c r="K35" s="17">
        <v>500</v>
      </c>
      <c r="L35" s="17">
        <v>500</v>
      </c>
      <c r="M35" s="17">
        <v>500</v>
      </c>
      <c r="N35" s="12">
        <f t="shared" si="2"/>
        <v>6000</v>
      </c>
    </row>
    <row r="36" spans="1:14" ht="12.75">
      <c r="A36" s="13" t="s">
        <v>45</v>
      </c>
      <c r="B36" s="14">
        <f t="shared" ref="B36:M36" si="9">SUM(B37:B37)</f>
        <v>500</v>
      </c>
      <c r="C36" s="14">
        <f t="shared" si="9"/>
        <v>500</v>
      </c>
      <c r="D36" s="14">
        <f t="shared" si="9"/>
        <v>500</v>
      </c>
      <c r="E36" s="14">
        <f t="shared" si="9"/>
        <v>500</v>
      </c>
      <c r="F36" s="14">
        <f t="shared" si="9"/>
        <v>500</v>
      </c>
      <c r="G36" s="14">
        <f t="shared" si="9"/>
        <v>500</v>
      </c>
      <c r="H36" s="14">
        <f t="shared" si="9"/>
        <v>500</v>
      </c>
      <c r="I36" s="14">
        <f t="shared" si="9"/>
        <v>500</v>
      </c>
      <c r="J36" s="14">
        <f t="shared" si="9"/>
        <v>500</v>
      </c>
      <c r="K36" s="14">
        <f t="shared" si="9"/>
        <v>500</v>
      </c>
      <c r="L36" s="14">
        <f t="shared" si="9"/>
        <v>500</v>
      </c>
      <c r="M36" s="14">
        <f t="shared" si="9"/>
        <v>500</v>
      </c>
      <c r="N36" s="15">
        <f t="shared" si="2"/>
        <v>6000</v>
      </c>
    </row>
    <row r="37" spans="1:14" ht="12.75">
      <c r="A37" s="16" t="s">
        <v>55</v>
      </c>
      <c r="B37" s="17">
        <v>500</v>
      </c>
      <c r="C37" s="17">
        <v>500</v>
      </c>
      <c r="D37" s="17">
        <v>500</v>
      </c>
      <c r="E37" s="17">
        <v>500</v>
      </c>
      <c r="F37" s="17">
        <v>500</v>
      </c>
      <c r="G37" s="17">
        <v>500</v>
      </c>
      <c r="H37" s="17">
        <v>500</v>
      </c>
      <c r="I37" s="17">
        <v>500</v>
      </c>
      <c r="J37" s="17">
        <v>500</v>
      </c>
      <c r="K37" s="17">
        <v>500</v>
      </c>
      <c r="L37" s="17">
        <v>500</v>
      </c>
      <c r="M37" s="17">
        <v>500</v>
      </c>
      <c r="N37" s="12">
        <f t="shared" si="2"/>
        <v>6000</v>
      </c>
    </row>
    <row r="38" spans="1:14" ht="15" customHeight="1">
      <c r="A38" s="13" t="s" ph="1">
        <v>9</v>
      </c>
      <c r="B38" s="14">
        <f t="shared" ref="B38:M38" si="10">SUM(B39:B39)</f>
        <v>0</v>
      </c>
      <c r="C38" s="14">
        <f t="shared" si="10"/>
        <v>0</v>
      </c>
      <c r="D38" s="14">
        <f t="shared" si="10"/>
        <v>0</v>
      </c>
      <c r="E38" s="14">
        <f t="shared" si="10"/>
        <v>0</v>
      </c>
      <c r="F38" s="14">
        <f t="shared" si="10"/>
        <v>0</v>
      </c>
      <c r="G38" s="14">
        <f t="shared" si="10"/>
        <v>0</v>
      </c>
      <c r="H38" s="14">
        <f t="shared" si="10"/>
        <v>0</v>
      </c>
      <c r="I38" s="14">
        <f t="shared" si="10"/>
        <v>0</v>
      </c>
      <c r="J38" s="14">
        <f t="shared" si="10"/>
        <v>0</v>
      </c>
      <c r="K38" s="14">
        <f t="shared" si="10"/>
        <v>0</v>
      </c>
      <c r="L38" s="14">
        <f t="shared" si="10"/>
        <v>0</v>
      </c>
      <c r="M38" s="14">
        <f t="shared" si="10"/>
        <v>0</v>
      </c>
      <c r="N38" s="15">
        <f t="shared" si="2"/>
        <v>0</v>
      </c>
    </row>
    <row r="39" spans="1:14" ht="12.75">
      <c r="A39" s="16" t="s">
        <v>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2">
        <f t="shared" si="2"/>
        <v>0</v>
      </c>
    </row>
    <row r="40" spans="1:14" ht="12.75">
      <c r="A40" s="20" t="s">
        <v>52</v>
      </c>
      <c r="B40" s="14">
        <f t="shared" ref="B40:M40" si="11">SUM(B41:B41)</f>
        <v>1500</v>
      </c>
      <c r="C40" s="14">
        <f t="shared" si="11"/>
        <v>1500</v>
      </c>
      <c r="D40" s="14">
        <f t="shared" si="11"/>
        <v>1500</v>
      </c>
      <c r="E40" s="14">
        <f t="shared" si="11"/>
        <v>1500</v>
      </c>
      <c r="F40" s="14">
        <f t="shared" si="11"/>
        <v>1500</v>
      </c>
      <c r="G40" s="14">
        <f t="shared" si="11"/>
        <v>1500</v>
      </c>
      <c r="H40" s="14">
        <f t="shared" si="11"/>
        <v>1500</v>
      </c>
      <c r="I40" s="14">
        <f t="shared" si="11"/>
        <v>1500</v>
      </c>
      <c r="J40" s="14">
        <f t="shared" si="11"/>
        <v>1500</v>
      </c>
      <c r="K40" s="14">
        <f t="shared" si="11"/>
        <v>1500</v>
      </c>
      <c r="L40" s="14">
        <f t="shared" si="11"/>
        <v>1500</v>
      </c>
      <c r="M40" s="14">
        <f t="shared" si="11"/>
        <v>1500</v>
      </c>
      <c r="N40" s="15">
        <f t="shared" si="2"/>
        <v>18000</v>
      </c>
    </row>
    <row r="41" spans="1:14" ht="12.75">
      <c r="A41" s="16" t="s">
        <v>46</v>
      </c>
      <c r="B41" s="17">
        <v>1500</v>
      </c>
      <c r="C41" s="17">
        <v>1500</v>
      </c>
      <c r="D41" s="17">
        <v>1500</v>
      </c>
      <c r="E41" s="17">
        <v>1500</v>
      </c>
      <c r="F41" s="17">
        <v>1500</v>
      </c>
      <c r="G41" s="17">
        <v>1500</v>
      </c>
      <c r="H41" s="17">
        <v>1500</v>
      </c>
      <c r="I41" s="17">
        <v>1500</v>
      </c>
      <c r="J41" s="17">
        <v>1500</v>
      </c>
      <c r="K41" s="17">
        <v>1500</v>
      </c>
      <c r="L41" s="17">
        <v>1500</v>
      </c>
      <c r="M41" s="17">
        <v>1500</v>
      </c>
      <c r="N41" s="12">
        <f t="shared" si="2"/>
        <v>18000</v>
      </c>
    </row>
    <row r="42" spans="1:14" ht="12.75" customHeight="1">
      <c r="A42" s="13" t="s" ph="1">
        <v>61</v>
      </c>
      <c r="B42" s="14" ph="1">
        <v>2000</v>
      </c>
      <c r="C42" s="14" ph="1">
        <v>2000</v>
      </c>
      <c r="D42" s="14" ph="1">
        <v>2000</v>
      </c>
      <c r="E42" s="14" ph="1">
        <v>2000</v>
      </c>
      <c r="F42" s="14" ph="1">
        <v>2000</v>
      </c>
      <c r="G42" s="14" ph="1">
        <v>2000</v>
      </c>
      <c r="H42" s="14" ph="1">
        <v>2000</v>
      </c>
      <c r="I42" s="14" ph="1">
        <v>2000</v>
      </c>
      <c r="J42" s="14" ph="1">
        <v>2000</v>
      </c>
      <c r="K42" s="14" ph="1">
        <v>2000</v>
      </c>
      <c r="L42" s="14" ph="1">
        <v>2000</v>
      </c>
      <c r="M42" s="14" ph="1">
        <v>3000</v>
      </c>
      <c r="N42" s="15">
        <f t="shared" si="2"/>
        <v>25000</v>
      </c>
    </row>
    <row r="43" spans="1:14" ht="12.75">
      <c r="A43" s="13" t="s">
        <v>47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5">
        <f t="shared" si="2"/>
        <v>0</v>
      </c>
    </row>
    <row r="44" spans="1:14" ht="12.75">
      <c r="A44" s="13" t="s">
        <v>38</v>
      </c>
      <c r="B44" s="14">
        <f t="shared" ref="B44:M44" si="12">SUM(B45:B45)</f>
        <v>5000</v>
      </c>
      <c r="C44" s="14">
        <f t="shared" si="12"/>
        <v>5000</v>
      </c>
      <c r="D44" s="14">
        <f t="shared" si="12"/>
        <v>5000</v>
      </c>
      <c r="E44" s="14">
        <f t="shared" si="12"/>
        <v>5000</v>
      </c>
      <c r="F44" s="14">
        <f t="shared" si="12"/>
        <v>5000</v>
      </c>
      <c r="G44" s="14">
        <f t="shared" si="12"/>
        <v>5000</v>
      </c>
      <c r="H44" s="14">
        <f t="shared" si="12"/>
        <v>5000</v>
      </c>
      <c r="I44" s="14">
        <f t="shared" si="12"/>
        <v>5000</v>
      </c>
      <c r="J44" s="14">
        <f t="shared" si="12"/>
        <v>5000</v>
      </c>
      <c r="K44" s="14">
        <f t="shared" si="12"/>
        <v>5000</v>
      </c>
      <c r="L44" s="14">
        <f t="shared" si="12"/>
        <v>5000</v>
      </c>
      <c r="M44" s="14">
        <f t="shared" si="12"/>
        <v>5000</v>
      </c>
      <c r="N44" s="15">
        <f t="shared" si="2"/>
        <v>60000</v>
      </c>
    </row>
    <row r="45" spans="1:14" ht="14.25" customHeight="1">
      <c r="A45" s="16" t="s" ph="1">
        <v>39</v>
      </c>
      <c r="B45" s="17" ph="1">
        <v>5000</v>
      </c>
      <c r="C45" s="17" ph="1">
        <v>5000</v>
      </c>
      <c r="D45" s="17" ph="1">
        <v>5000</v>
      </c>
      <c r="E45" s="17" ph="1">
        <v>5000</v>
      </c>
      <c r="F45" s="17" ph="1">
        <v>5000</v>
      </c>
      <c r="G45" s="17" ph="1">
        <v>5000</v>
      </c>
      <c r="H45" s="17" ph="1">
        <v>5000</v>
      </c>
      <c r="I45" s="17" ph="1">
        <v>5000</v>
      </c>
      <c r="J45" s="17" ph="1">
        <v>5000</v>
      </c>
      <c r="K45" s="17" ph="1">
        <v>5000</v>
      </c>
      <c r="L45" s="17" ph="1">
        <v>5000</v>
      </c>
      <c r="M45" s="17" ph="1">
        <v>5000</v>
      </c>
      <c r="N45" s="12">
        <f t="shared" si="2"/>
        <v>60000</v>
      </c>
    </row>
    <row r="46" spans="1:14" ht="12.75">
      <c r="A46" s="13" t="s">
        <v>1</v>
      </c>
      <c r="B46" s="14">
        <f t="shared" ref="B46:M46" si="13">SUM(B47:B48)</f>
        <v>1000</v>
      </c>
      <c r="C46" s="14">
        <f t="shared" si="13"/>
        <v>1000</v>
      </c>
      <c r="D46" s="14">
        <f t="shared" si="13"/>
        <v>1000</v>
      </c>
      <c r="E46" s="14">
        <f t="shared" si="13"/>
        <v>1000</v>
      </c>
      <c r="F46" s="14">
        <f t="shared" si="13"/>
        <v>1000</v>
      </c>
      <c r="G46" s="14">
        <f t="shared" si="13"/>
        <v>1000</v>
      </c>
      <c r="H46" s="14">
        <f t="shared" si="13"/>
        <v>1000</v>
      </c>
      <c r="I46" s="14">
        <f t="shared" si="13"/>
        <v>1000</v>
      </c>
      <c r="J46" s="14">
        <f t="shared" si="13"/>
        <v>1000</v>
      </c>
      <c r="K46" s="14">
        <f t="shared" si="13"/>
        <v>1000</v>
      </c>
      <c r="L46" s="14">
        <f t="shared" si="13"/>
        <v>1000</v>
      </c>
      <c r="M46" s="14">
        <f t="shared" si="13"/>
        <v>1000</v>
      </c>
      <c r="N46" s="15">
        <f t="shared" si="2"/>
        <v>12000</v>
      </c>
    </row>
    <row r="47" spans="1:14" ht="12.75">
      <c r="A47" s="16" t="s">
        <v>5</v>
      </c>
      <c r="B47" s="17">
        <v>500</v>
      </c>
      <c r="C47" s="17">
        <v>500</v>
      </c>
      <c r="D47" s="17">
        <v>500</v>
      </c>
      <c r="E47" s="17">
        <v>500</v>
      </c>
      <c r="F47" s="17">
        <v>500</v>
      </c>
      <c r="G47" s="17">
        <v>500</v>
      </c>
      <c r="H47" s="17">
        <v>500</v>
      </c>
      <c r="I47" s="17">
        <v>500</v>
      </c>
      <c r="J47" s="17">
        <v>500</v>
      </c>
      <c r="K47" s="17">
        <v>500</v>
      </c>
      <c r="L47" s="17">
        <v>500</v>
      </c>
      <c r="M47" s="17">
        <v>500</v>
      </c>
      <c r="N47" s="12">
        <f t="shared" si="2"/>
        <v>6000</v>
      </c>
    </row>
    <row r="48" spans="1:14" ht="12.75">
      <c r="A48" s="16" t="s">
        <v>37</v>
      </c>
      <c r="B48" s="17">
        <v>500</v>
      </c>
      <c r="C48" s="17">
        <v>500</v>
      </c>
      <c r="D48" s="17">
        <v>500</v>
      </c>
      <c r="E48" s="17">
        <v>500</v>
      </c>
      <c r="F48" s="17">
        <v>500</v>
      </c>
      <c r="G48" s="17">
        <v>500</v>
      </c>
      <c r="H48" s="17">
        <v>500</v>
      </c>
      <c r="I48" s="17">
        <v>500</v>
      </c>
      <c r="J48" s="17">
        <v>500</v>
      </c>
      <c r="K48" s="17">
        <v>500</v>
      </c>
      <c r="L48" s="17">
        <v>500</v>
      </c>
      <c r="M48" s="17">
        <v>500</v>
      </c>
      <c r="N48" s="12">
        <f t="shared" si="2"/>
        <v>6000</v>
      </c>
    </row>
    <row r="49" spans="1:14" ht="12.75">
      <c r="A49" s="13" t="s">
        <v>34</v>
      </c>
      <c r="B49" s="14">
        <f t="shared" ref="B49:M49" si="14">SUM(B50:B50)</f>
        <v>300</v>
      </c>
      <c r="C49" s="14">
        <f t="shared" si="14"/>
        <v>300</v>
      </c>
      <c r="D49" s="14">
        <f t="shared" si="14"/>
        <v>300</v>
      </c>
      <c r="E49" s="14">
        <f t="shared" si="14"/>
        <v>300</v>
      </c>
      <c r="F49" s="14">
        <f t="shared" si="14"/>
        <v>300</v>
      </c>
      <c r="G49" s="14">
        <f t="shared" si="14"/>
        <v>300</v>
      </c>
      <c r="H49" s="14">
        <f t="shared" si="14"/>
        <v>300</v>
      </c>
      <c r="I49" s="14">
        <f t="shared" si="14"/>
        <v>300</v>
      </c>
      <c r="J49" s="14">
        <f t="shared" si="14"/>
        <v>300</v>
      </c>
      <c r="K49" s="14">
        <f t="shared" si="14"/>
        <v>300</v>
      </c>
      <c r="L49" s="14">
        <f t="shared" si="14"/>
        <v>300</v>
      </c>
      <c r="M49" s="14">
        <f t="shared" si="14"/>
        <v>300</v>
      </c>
      <c r="N49" s="15">
        <f t="shared" si="2"/>
        <v>3600</v>
      </c>
    </row>
    <row r="50" spans="1:14" ht="13.5" customHeight="1">
      <c r="A50" s="16" t="s" ph="1">
        <v>35</v>
      </c>
      <c r="B50" s="17" ph="1">
        <v>300</v>
      </c>
      <c r="C50" s="17" ph="1">
        <v>300</v>
      </c>
      <c r="D50" s="17" ph="1">
        <v>300</v>
      </c>
      <c r="E50" s="17" ph="1">
        <v>300</v>
      </c>
      <c r="F50" s="17" ph="1">
        <v>300</v>
      </c>
      <c r="G50" s="17" ph="1">
        <v>300</v>
      </c>
      <c r="H50" s="17" ph="1">
        <v>300</v>
      </c>
      <c r="I50" s="17" ph="1">
        <v>300</v>
      </c>
      <c r="J50" s="17" ph="1">
        <v>300</v>
      </c>
      <c r="K50" s="17" ph="1">
        <v>300</v>
      </c>
      <c r="L50" s="17" ph="1">
        <v>300</v>
      </c>
      <c r="M50" s="17" ph="1">
        <v>300</v>
      </c>
      <c r="N50" s="12">
        <f t="shared" si="2"/>
        <v>3600</v>
      </c>
    </row>
    <row r="51" spans="1:14" ht="12.75">
      <c r="A51" s="13" t="s">
        <v>32</v>
      </c>
      <c r="B51" s="14">
        <f>SUM(B52:B53)</f>
        <v>6500</v>
      </c>
      <c r="C51" s="14">
        <f t="shared" ref="C51:M51" si="15">SUM(C52:C53)</f>
        <v>6500</v>
      </c>
      <c r="D51" s="14">
        <f t="shared" si="15"/>
        <v>6500</v>
      </c>
      <c r="E51" s="14">
        <f t="shared" si="15"/>
        <v>6500</v>
      </c>
      <c r="F51" s="14">
        <f t="shared" si="15"/>
        <v>6500</v>
      </c>
      <c r="G51" s="14">
        <f t="shared" si="15"/>
        <v>6500</v>
      </c>
      <c r="H51" s="14">
        <f t="shared" si="15"/>
        <v>6500</v>
      </c>
      <c r="I51" s="14">
        <f t="shared" si="15"/>
        <v>6500</v>
      </c>
      <c r="J51" s="14">
        <f t="shared" si="15"/>
        <v>6500</v>
      </c>
      <c r="K51" s="14">
        <f t="shared" si="15"/>
        <v>6500</v>
      </c>
      <c r="L51" s="14">
        <f t="shared" si="15"/>
        <v>6500</v>
      </c>
      <c r="M51" s="14">
        <f t="shared" si="15"/>
        <v>6500</v>
      </c>
      <c r="N51" s="15">
        <f t="shared" si="2"/>
        <v>78000</v>
      </c>
    </row>
    <row r="52" spans="1:14" ht="12.75">
      <c r="A52" s="16" t="s">
        <v>59</v>
      </c>
      <c r="B52" s="17">
        <v>1500</v>
      </c>
      <c r="C52" s="17">
        <v>1500</v>
      </c>
      <c r="D52" s="17">
        <v>1500</v>
      </c>
      <c r="E52" s="17">
        <v>1500</v>
      </c>
      <c r="F52" s="17">
        <v>1500</v>
      </c>
      <c r="G52" s="17">
        <v>1500</v>
      </c>
      <c r="H52" s="17">
        <v>1500</v>
      </c>
      <c r="I52" s="17">
        <v>1500</v>
      </c>
      <c r="J52" s="17">
        <v>1500</v>
      </c>
      <c r="K52" s="17">
        <v>1500</v>
      </c>
      <c r="L52" s="17">
        <v>1500</v>
      </c>
      <c r="M52" s="17">
        <v>1500</v>
      </c>
      <c r="N52" s="12">
        <f t="shared" si="2"/>
        <v>18000</v>
      </c>
    </row>
    <row r="53" spans="1:14" ht="12.75">
      <c r="A53" s="16" t="s">
        <v>33</v>
      </c>
      <c r="B53" s="17">
        <v>5000</v>
      </c>
      <c r="C53" s="17">
        <v>5000</v>
      </c>
      <c r="D53" s="17">
        <v>5000</v>
      </c>
      <c r="E53" s="17">
        <v>5000</v>
      </c>
      <c r="F53" s="17">
        <v>5000</v>
      </c>
      <c r="G53" s="17">
        <v>5000</v>
      </c>
      <c r="H53" s="17">
        <v>5000</v>
      </c>
      <c r="I53" s="17">
        <v>5000</v>
      </c>
      <c r="J53" s="17">
        <v>5000</v>
      </c>
      <c r="K53" s="17">
        <v>5000</v>
      </c>
      <c r="L53" s="17">
        <v>5000</v>
      </c>
      <c r="M53" s="17">
        <v>5000</v>
      </c>
      <c r="N53" s="12">
        <f t="shared" si="2"/>
        <v>60000</v>
      </c>
    </row>
    <row r="54" spans="1:14" ht="12.75">
      <c r="A54" s="13" t="s">
        <v>2</v>
      </c>
      <c r="B54" s="14">
        <f t="shared" ref="B54:M54" si="16">SUM(B55:B56)</f>
        <v>3800</v>
      </c>
      <c r="C54" s="14">
        <f t="shared" si="16"/>
        <v>3800</v>
      </c>
      <c r="D54" s="14">
        <f t="shared" si="16"/>
        <v>3800</v>
      </c>
      <c r="E54" s="14">
        <f t="shared" si="16"/>
        <v>3800</v>
      </c>
      <c r="F54" s="14">
        <f t="shared" si="16"/>
        <v>3800</v>
      </c>
      <c r="G54" s="14">
        <f t="shared" si="16"/>
        <v>3800</v>
      </c>
      <c r="H54" s="14">
        <f t="shared" si="16"/>
        <v>3800</v>
      </c>
      <c r="I54" s="14">
        <f t="shared" si="16"/>
        <v>3800</v>
      </c>
      <c r="J54" s="14">
        <f t="shared" si="16"/>
        <v>3800</v>
      </c>
      <c r="K54" s="14">
        <f t="shared" si="16"/>
        <v>3800</v>
      </c>
      <c r="L54" s="14">
        <f t="shared" si="16"/>
        <v>3800</v>
      </c>
      <c r="M54" s="14">
        <f t="shared" si="16"/>
        <v>3800</v>
      </c>
      <c r="N54" s="15">
        <f t="shared" si="2"/>
        <v>45600</v>
      </c>
    </row>
    <row r="55" spans="1:14" ht="12.75">
      <c r="A55" s="16" t="s">
        <v>36</v>
      </c>
      <c r="B55" s="17">
        <v>800</v>
      </c>
      <c r="C55" s="17">
        <v>800</v>
      </c>
      <c r="D55" s="17">
        <v>800</v>
      </c>
      <c r="E55" s="17">
        <v>800</v>
      </c>
      <c r="F55" s="17">
        <v>800</v>
      </c>
      <c r="G55" s="17">
        <v>800</v>
      </c>
      <c r="H55" s="17">
        <v>800</v>
      </c>
      <c r="I55" s="17">
        <v>800</v>
      </c>
      <c r="J55" s="17">
        <v>800</v>
      </c>
      <c r="K55" s="17">
        <v>800</v>
      </c>
      <c r="L55" s="17">
        <v>800</v>
      </c>
      <c r="M55" s="17">
        <v>800</v>
      </c>
      <c r="N55" s="12">
        <f t="shared" si="2"/>
        <v>9600</v>
      </c>
    </row>
    <row r="56" spans="1:14" ht="12.75">
      <c r="A56" s="16" t="s">
        <v>54</v>
      </c>
      <c r="B56" s="17">
        <v>3000</v>
      </c>
      <c r="C56" s="17">
        <v>3000</v>
      </c>
      <c r="D56" s="17">
        <v>3000</v>
      </c>
      <c r="E56" s="17">
        <v>3000</v>
      </c>
      <c r="F56" s="17">
        <v>3000</v>
      </c>
      <c r="G56" s="17">
        <v>3000</v>
      </c>
      <c r="H56" s="17">
        <v>3000</v>
      </c>
      <c r="I56" s="17">
        <v>3000</v>
      </c>
      <c r="J56" s="17">
        <v>3000</v>
      </c>
      <c r="K56" s="17">
        <v>3000</v>
      </c>
      <c r="L56" s="17">
        <v>3000</v>
      </c>
      <c r="M56" s="17">
        <v>3000</v>
      </c>
      <c r="N56" s="12">
        <f>SUM(B56:M56)</f>
        <v>36000</v>
      </c>
    </row>
    <row r="57" spans="1:14" ht="12.75">
      <c r="A57" s="16" t="s">
        <v>3</v>
      </c>
      <c r="B57" s="11">
        <f>SUM(B12+B14+B19+B23+B26+B30+B33+B36+B38+B40+B43+B44+B46+B49+B51+B54+B13+B42)</f>
        <v>166300</v>
      </c>
      <c r="C57" s="11">
        <f t="shared" ref="C57:M57" si="17">SUM(C12+C14+C19+C23+C26+C30+C33+C36+C38+C40+C43+C44+C46+C49+C51+C54+C13+C42)</f>
        <v>166300</v>
      </c>
      <c r="D57" s="11">
        <f t="shared" si="17"/>
        <v>166300</v>
      </c>
      <c r="E57" s="11">
        <f t="shared" si="17"/>
        <v>167300</v>
      </c>
      <c r="F57" s="11">
        <f t="shared" si="17"/>
        <v>166300</v>
      </c>
      <c r="G57" s="11">
        <f t="shared" si="17"/>
        <v>167300</v>
      </c>
      <c r="H57" s="11">
        <f t="shared" si="17"/>
        <v>166300</v>
      </c>
      <c r="I57" s="11">
        <f t="shared" si="17"/>
        <v>166300</v>
      </c>
      <c r="J57" s="11">
        <f t="shared" si="17"/>
        <v>169300</v>
      </c>
      <c r="K57" s="11">
        <f t="shared" si="17"/>
        <v>168300</v>
      </c>
      <c r="L57" s="11">
        <f t="shared" si="17"/>
        <v>171300</v>
      </c>
      <c r="M57" s="11">
        <f t="shared" si="17"/>
        <v>174300</v>
      </c>
      <c r="N57" s="21">
        <f>SUM(N12+N14+N19+N23+N26+N30+N33+N36+N38+N40+N43+N44+N46+N49+N51+N54+N18+N13)</f>
        <v>2015600</v>
      </c>
    </row>
    <row r="58" spans="1:14" ht="12.75">
      <c r="A58" s="16" t="s">
        <v>4</v>
      </c>
      <c r="B58" s="11">
        <f>SUM(B10-B57)</f>
        <v>103700</v>
      </c>
      <c r="C58" s="11">
        <f t="shared" ref="C58:M58" si="18">+C10-C57</f>
        <v>163700</v>
      </c>
      <c r="D58" s="11">
        <f t="shared" si="18"/>
        <v>33700</v>
      </c>
      <c r="E58" s="11">
        <f t="shared" si="18"/>
        <v>32700</v>
      </c>
      <c r="F58" s="11">
        <f t="shared" si="18"/>
        <v>33700</v>
      </c>
      <c r="G58" s="11">
        <f t="shared" si="18"/>
        <v>32700</v>
      </c>
      <c r="H58" s="11">
        <f t="shared" si="18"/>
        <v>-6300</v>
      </c>
      <c r="I58" s="11">
        <f t="shared" si="18"/>
        <v>-6300</v>
      </c>
      <c r="J58" s="11">
        <f t="shared" si="18"/>
        <v>-9300</v>
      </c>
      <c r="K58" s="11">
        <f t="shared" si="18"/>
        <v>31700</v>
      </c>
      <c r="L58" s="11">
        <f t="shared" si="18"/>
        <v>8700</v>
      </c>
      <c r="M58" s="11">
        <f t="shared" si="18"/>
        <v>-114300</v>
      </c>
      <c r="N58" s="12">
        <f>SUM(N10-N57)</f>
        <v>304400</v>
      </c>
    </row>
    <row r="59" spans="1:14" ht="12.75">
      <c r="A59" s="22" t="s">
        <v>48</v>
      </c>
      <c r="B59" s="23">
        <f t="shared" ref="B59:N59" si="19">B58+B6</f>
        <v>223700</v>
      </c>
      <c r="C59" s="23">
        <f t="shared" si="19"/>
        <v>387400</v>
      </c>
      <c r="D59" s="23">
        <f t="shared" si="19"/>
        <v>421100</v>
      </c>
      <c r="E59" s="23">
        <f t="shared" si="19"/>
        <v>453800</v>
      </c>
      <c r="F59" s="23">
        <f t="shared" si="19"/>
        <v>487500</v>
      </c>
      <c r="G59" s="23">
        <f t="shared" si="19"/>
        <v>520200</v>
      </c>
      <c r="H59" s="23">
        <f t="shared" si="19"/>
        <v>513900</v>
      </c>
      <c r="I59" s="23">
        <f t="shared" si="19"/>
        <v>507600</v>
      </c>
      <c r="J59" s="23">
        <f t="shared" si="19"/>
        <v>498300</v>
      </c>
      <c r="K59" s="23">
        <f t="shared" si="19"/>
        <v>530000</v>
      </c>
      <c r="L59" s="23">
        <f t="shared" si="19"/>
        <v>538700</v>
      </c>
      <c r="M59" s="23">
        <f t="shared" si="19"/>
        <v>424400</v>
      </c>
      <c r="N59" s="23">
        <f t="shared" si="19"/>
        <v>424400</v>
      </c>
    </row>
    <row r="60" spans="1:14">
      <c r="A60" s="1" ph="1"/>
      <c r="B60" s="1" ph="1"/>
      <c r="C60" s="1" ph="1"/>
      <c r="D60" s="1" ph="1"/>
      <c r="E60" s="1" ph="1"/>
      <c r="F60" s="1" ph="1"/>
      <c r="G60" s="1" ph="1"/>
      <c r="H60" s="1" ph="1"/>
      <c r="I60" s="1" ph="1"/>
      <c r="J60" s="1" ph="1"/>
      <c r="K60" s="1" ph="1"/>
      <c r="L60" s="1" ph="1"/>
      <c r="M60" s="1" ph="1"/>
      <c r="N60" s="1" ph="1"/>
    </row>
    <row r="66" spans="1:14">
      <c r="A66" s="50" t="s">
        <v>68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2"/>
    </row>
    <row r="67" spans="1:14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</row>
    <row r="68" spans="1:14" ht="12.75">
      <c r="A68" s="47"/>
      <c r="B68" s="4" t="s">
        <v>10</v>
      </c>
      <c r="C68" s="4" t="s">
        <v>11</v>
      </c>
      <c r="D68" s="4" t="s">
        <v>12</v>
      </c>
      <c r="E68" s="4" t="s">
        <v>13</v>
      </c>
      <c r="F68" s="4" t="s">
        <v>14</v>
      </c>
      <c r="G68" s="4" t="s">
        <v>15</v>
      </c>
      <c r="H68" s="4" t="s">
        <v>16</v>
      </c>
      <c r="I68" s="4" t="s">
        <v>17</v>
      </c>
      <c r="J68" s="4" t="s">
        <v>18</v>
      </c>
      <c r="K68" s="4" t="s">
        <v>19</v>
      </c>
      <c r="L68" s="4" t="s">
        <v>20</v>
      </c>
      <c r="M68" s="4" t="s">
        <v>21</v>
      </c>
      <c r="N68" s="5" t="s">
        <v>22</v>
      </c>
    </row>
    <row r="69" spans="1:14" ht="12.75">
      <c r="A69" s="49"/>
      <c r="B69" s="6" t="s">
        <v>69</v>
      </c>
      <c r="C69" s="6" t="s">
        <v>70</v>
      </c>
      <c r="D69" s="6" t="s">
        <v>71</v>
      </c>
      <c r="E69" s="6" t="s">
        <v>72</v>
      </c>
      <c r="F69" s="6" t="s">
        <v>73</v>
      </c>
      <c r="G69" s="6" t="s">
        <v>74</v>
      </c>
      <c r="H69" s="6" t="s">
        <v>76</v>
      </c>
      <c r="I69" s="6" t="s">
        <v>75</v>
      </c>
      <c r="J69" s="6" t="s">
        <v>77</v>
      </c>
      <c r="K69" s="6" t="s">
        <v>78</v>
      </c>
      <c r="L69" s="6" t="s">
        <v>79</v>
      </c>
      <c r="M69" s="6" t="s">
        <v>80</v>
      </c>
      <c r="N69" s="7" t="s">
        <v>81</v>
      </c>
    </row>
    <row r="70" spans="1:14" s="36" customFormat="1" ht="15.75" customHeight="1">
      <c r="A70" s="34" t="str">
        <f>A10</f>
        <v>TOTAL CASH IN</v>
      </c>
      <c r="B70" s="34">
        <f>B10</f>
        <v>270000</v>
      </c>
      <c r="C70" s="34">
        <f t="shared" ref="C70:M70" si="20">C10</f>
        <v>330000</v>
      </c>
      <c r="D70" s="34">
        <f t="shared" si="20"/>
        <v>200000</v>
      </c>
      <c r="E70" s="34">
        <f t="shared" si="20"/>
        <v>200000</v>
      </c>
      <c r="F70" s="34">
        <f t="shared" si="20"/>
        <v>200000</v>
      </c>
      <c r="G70" s="34">
        <f t="shared" si="20"/>
        <v>200000</v>
      </c>
      <c r="H70" s="34">
        <f t="shared" si="20"/>
        <v>160000</v>
      </c>
      <c r="I70" s="34">
        <f t="shared" si="20"/>
        <v>160000</v>
      </c>
      <c r="J70" s="34">
        <f t="shared" si="20"/>
        <v>160000</v>
      </c>
      <c r="K70" s="34">
        <f t="shared" si="20"/>
        <v>200000</v>
      </c>
      <c r="L70" s="34">
        <f t="shared" si="20"/>
        <v>180000</v>
      </c>
      <c r="M70" s="34">
        <f t="shared" si="20"/>
        <v>60000</v>
      </c>
      <c r="N70" s="35">
        <f>SUM(A70:M70)</f>
        <v>2320000</v>
      </c>
    </row>
    <row r="71" spans="1:14" s="36" customFormat="1" ht="15.75" customHeight="1">
      <c r="A71" s="34" t="str">
        <f>A57</f>
        <v>TOTAL CASH DISBURSEMENT</v>
      </c>
      <c r="B71" s="34">
        <f>B57</f>
        <v>166300</v>
      </c>
      <c r="C71" s="34">
        <f t="shared" ref="C71:M71" si="21">C57</f>
        <v>166300</v>
      </c>
      <c r="D71" s="34">
        <f t="shared" si="21"/>
        <v>166300</v>
      </c>
      <c r="E71" s="34">
        <f t="shared" si="21"/>
        <v>167300</v>
      </c>
      <c r="F71" s="34">
        <f t="shared" si="21"/>
        <v>166300</v>
      </c>
      <c r="G71" s="34">
        <f t="shared" si="21"/>
        <v>167300</v>
      </c>
      <c r="H71" s="34">
        <f t="shared" si="21"/>
        <v>166300</v>
      </c>
      <c r="I71" s="34">
        <f t="shared" si="21"/>
        <v>166300</v>
      </c>
      <c r="J71" s="34">
        <f t="shared" si="21"/>
        <v>169300</v>
      </c>
      <c r="K71" s="34">
        <f t="shared" si="21"/>
        <v>168300</v>
      </c>
      <c r="L71" s="34">
        <f t="shared" si="21"/>
        <v>171300</v>
      </c>
      <c r="M71" s="34">
        <f t="shared" si="21"/>
        <v>174300</v>
      </c>
      <c r="N71" s="35">
        <f>SUM(A71:M71)</f>
        <v>2015600</v>
      </c>
    </row>
    <row r="72" spans="1:14" s="36" customFormat="1" ht="15" customHeight="1">
      <c r="A72" s="34" t="str">
        <f>A59</f>
        <v>Closing Cash Balance</v>
      </c>
      <c r="B72" s="34">
        <f>B59</f>
        <v>223700</v>
      </c>
      <c r="C72" s="34">
        <f t="shared" ref="C72:M72" si="22">C59</f>
        <v>387400</v>
      </c>
      <c r="D72" s="34">
        <f t="shared" si="22"/>
        <v>421100</v>
      </c>
      <c r="E72" s="34">
        <f t="shared" si="22"/>
        <v>453800</v>
      </c>
      <c r="F72" s="34">
        <f t="shared" si="22"/>
        <v>487500</v>
      </c>
      <c r="G72" s="34">
        <f t="shared" si="22"/>
        <v>520200</v>
      </c>
      <c r="H72" s="34">
        <f t="shared" si="22"/>
        <v>513900</v>
      </c>
      <c r="I72" s="34">
        <f t="shared" si="22"/>
        <v>507600</v>
      </c>
      <c r="J72" s="34">
        <f t="shared" si="22"/>
        <v>498300</v>
      </c>
      <c r="K72" s="34">
        <f t="shared" si="22"/>
        <v>530000</v>
      </c>
      <c r="L72" s="34">
        <f t="shared" si="22"/>
        <v>538700</v>
      </c>
      <c r="M72" s="34">
        <f t="shared" si="22"/>
        <v>424400</v>
      </c>
      <c r="N72" s="35">
        <f>N59</f>
        <v>424400</v>
      </c>
    </row>
  </sheetData>
  <mergeCells count="5">
    <mergeCell ref="B1:N2"/>
    <mergeCell ref="A1:A2"/>
    <mergeCell ref="A3:A4"/>
    <mergeCell ref="A68:A69"/>
    <mergeCell ref="A66:N67"/>
  </mergeCells>
  <phoneticPr fontId="2" type="noConversion"/>
  <pageMargins left="0.31496062992125984" right="0" top="0.98425196850393704" bottom="0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12MONTH CAH FLOW</vt:lpstr>
    </vt:vector>
  </TitlesOfParts>
  <Company>Ignition Point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3-Year Cash Flow Projections</dc:title>
  <dc:creator>Betty Moore</dc:creator>
  <cp:lastModifiedBy>Sunny Sun</cp:lastModifiedBy>
  <cp:lastPrinted>2024-03-18T02:43:21Z</cp:lastPrinted>
  <dcterms:created xsi:type="dcterms:W3CDTF">1999-06-29T00:41:47Z</dcterms:created>
  <dcterms:modified xsi:type="dcterms:W3CDTF">2024-03-18T02:49:17Z</dcterms:modified>
</cp:coreProperties>
</file>